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Varga József\Documents\Meteorológia\"/>
    </mc:Choice>
  </mc:AlternateContent>
  <xr:revisionPtr revIDLastSave="0" documentId="13_ncr:1_{6D965EC8-A90C-4C5B-80C6-2F9D4774CC8F}" xr6:coauthVersionLast="47" xr6:coauthVersionMax="47" xr10:uidLastSave="{00000000-0000-0000-0000-000000000000}"/>
  <bookViews>
    <workbookView xWindow="-120" yWindow="-120" windowWidth="29040" windowHeight="15840" tabRatio="677" xr2:uid="{00000000-000D-0000-FFFF-FFFF00000000}"/>
  </bookViews>
  <sheets>
    <sheet name="monthlyreport" sheetId="4" r:id="rId1"/>
    <sheet name="rainfall" sheetId="5" r:id="rId2"/>
    <sheet name="max.temp" sheetId="7" r:id="rId3"/>
    <sheet name="min.temp" sheetId="8" r:id="rId4"/>
  </sheets>
  <externalReferences>
    <externalReference r:id="rId5"/>
  </externalReferences>
  <definedNames>
    <definedName name="_1__123Graph_AGRAFIKON_1" hidden="1">'[1]99havi'!#REF!</definedName>
    <definedName name="_2__123Graph_AGRAFIKON_2" hidden="1">'[1]99havi'!#REF!</definedName>
    <definedName name="_3__123Graph_BGRAFIKON_1" hidden="1">'[1]99havi'!#REF!</definedName>
    <definedName name="_4__123Graph_BGRAFIKON_2" hidden="1">'[1]99havi'!#REF!</definedName>
    <definedName name="_5__123Graph_XGRAFIKON_1" hidden="1">'[1]99havi'!#REF!</definedName>
    <definedName name="_6__123Graph_XGRAFIKON_2" hidden="1">'[1]99havi'!#REF!</definedName>
  </definedName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0" i="8" l="1"/>
  <c r="E40" i="8"/>
  <c r="F40" i="8"/>
  <c r="G40" i="8"/>
  <c r="C40" i="8"/>
  <c r="D40" i="7"/>
  <c r="E40" i="7"/>
  <c r="F40" i="7"/>
  <c r="G40" i="7"/>
  <c r="C40" i="7"/>
  <c r="C32" i="5"/>
  <c r="D32" i="5"/>
  <c r="E32" i="5"/>
  <c r="F32" i="5"/>
  <c r="G32" i="5"/>
  <c r="H30" i="5"/>
  <c r="H27" i="5" l="1"/>
  <c r="H25" i="5" l="1"/>
  <c r="D11" i="5" l="1"/>
  <c r="D9" i="5" l="1"/>
  <c r="H20" i="5"/>
  <c r="H21" i="5"/>
  <c r="H22" i="5"/>
  <c r="H23" i="5"/>
  <c r="H24" i="5"/>
  <c r="H26" i="5"/>
  <c r="H28" i="5"/>
  <c r="H29" i="5"/>
  <c r="DX40" i="4"/>
  <c r="DW40" i="4"/>
  <c r="DV40" i="4"/>
  <c r="DU40" i="4"/>
  <c r="DT40" i="4"/>
  <c r="DS40" i="4"/>
  <c r="DR40" i="4"/>
  <c r="DQ40" i="4"/>
  <c r="DN40" i="4"/>
  <c r="DM40" i="4"/>
  <c r="DL40" i="4"/>
  <c r="DK40" i="4"/>
  <c r="DJ40" i="4"/>
  <c r="DI40" i="4"/>
  <c r="DH40" i="4"/>
  <c r="DG40" i="4"/>
  <c r="DD40" i="4"/>
  <c r="DC40" i="4"/>
  <c r="DB40" i="4"/>
  <c r="DA40" i="4"/>
  <c r="CZ40" i="4"/>
  <c r="CY40" i="4"/>
  <c r="CX40" i="4"/>
  <c r="CW40" i="4"/>
  <c r="CT40" i="4"/>
  <c r="CS40" i="4"/>
  <c r="CR40" i="4"/>
  <c r="CQ40" i="4"/>
  <c r="CP40" i="4"/>
  <c r="CO40" i="4"/>
  <c r="CN40" i="4"/>
  <c r="CM40" i="4"/>
  <c r="CI40" i="4"/>
  <c r="CH40" i="4"/>
  <c r="CG40" i="4"/>
  <c r="CF40" i="4"/>
  <c r="CE40" i="4"/>
  <c r="CD40" i="4"/>
  <c r="CC40" i="4"/>
  <c r="CB40" i="4"/>
  <c r="CJ9" i="4"/>
  <c r="CJ10" i="4" s="1"/>
  <c r="CJ11" i="4" s="1"/>
  <c r="CJ12" i="4" s="1"/>
  <c r="CJ13" i="4" s="1"/>
  <c r="CJ14" i="4" s="1"/>
  <c r="CJ15" i="4" s="1"/>
  <c r="CJ16" i="4" s="1"/>
  <c r="CJ17" i="4" s="1"/>
  <c r="CJ18" i="4" s="1"/>
  <c r="CJ19" i="4" s="1"/>
  <c r="CJ20" i="4" s="1"/>
  <c r="CJ21" i="4" s="1"/>
  <c r="CJ22" i="4" s="1"/>
  <c r="CJ23" i="4" s="1"/>
  <c r="CJ24" i="4" s="1"/>
  <c r="CJ25" i="4" s="1"/>
  <c r="CJ26" i="4" s="1"/>
  <c r="CJ27" i="4" s="1"/>
  <c r="CJ28" i="4" s="1"/>
  <c r="CJ29" i="4" s="1"/>
  <c r="CJ30" i="4" s="1"/>
  <c r="CJ31" i="4" s="1"/>
  <c r="CJ32" i="4" s="1"/>
  <c r="CJ33" i="4" s="1"/>
  <c r="CJ34" i="4" s="1"/>
  <c r="CJ35" i="4" s="1"/>
  <c r="CJ36" i="4" s="1"/>
  <c r="CJ37" i="4" s="1"/>
  <c r="CJ38" i="4" s="1"/>
  <c r="CJ39" i="4" s="1"/>
  <c r="BX40" i="4"/>
  <c r="BW40" i="4"/>
  <c r="BV40" i="4"/>
  <c r="BU40" i="4"/>
  <c r="BT40" i="4"/>
  <c r="BS40" i="4"/>
  <c r="BR40" i="4"/>
  <c r="BQ40" i="4"/>
  <c r="BY9" i="4"/>
  <c r="BY10" i="4" s="1"/>
  <c r="BY11" i="4" s="1"/>
  <c r="BY12" i="4" s="1"/>
  <c r="BY13" i="4" s="1"/>
  <c r="BY14" i="4" s="1"/>
  <c r="BY15" i="4" s="1"/>
  <c r="BY16" i="4" s="1"/>
  <c r="BY17" i="4" s="1"/>
  <c r="BY18" i="4" s="1"/>
  <c r="BY19" i="4" s="1"/>
  <c r="BY20" i="4" s="1"/>
  <c r="BY21" i="4" s="1"/>
  <c r="BY22" i="4" s="1"/>
  <c r="BY23" i="4" s="1"/>
  <c r="BY24" i="4" s="1"/>
  <c r="BY25" i="4" s="1"/>
  <c r="BY26" i="4" s="1"/>
  <c r="BY27" i="4" s="1"/>
  <c r="BY28" i="4" s="1"/>
  <c r="BY29" i="4" s="1"/>
  <c r="BY30" i="4" s="1"/>
  <c r="BY31" i="4" s="1"/>
  <c r="BY32" i="4" s="1"/>
  <c r="BY33" i="4" s="1"/>
  <c r="BY34" i="4" s="1"/>
  <c r="BY35" i="4" s="1"/>
  <c r="BY36" i="4" s="1"/>
  <c r="BY37" i="4" s="1"/>
  <c r="BY38" i="4" s="1"/>
  <c r="BY39" i="4" s="1"/>
  <c r="BM40" i="4"/>
  <c r="BL40" i="4"/>
  <c r="BK40" i="4"/>
  <c r="BJ40" i="4"/>
  <c r="BI40" i="4"/>
  <c r="BH40" i="4"/>
  <c r="BG40" i="4"/>
  <c r="BF40" i="4"/>
  <c r="BN39" i="4"/>
  <c r="BN9" i="4"/>
  <c r="BN10" i="4" s="1"/>
  <c r="BN11" i="4" s="1"/>
  <c r="BN12" i="4" s="1"/>
  <c r="BN13" i="4" s="1"/>
  <c r="BN14" i="4" s="1"/>
  <c r="BN15" i="4" s="1"/>
  <c r="BN16" i="4" s="1"/>
  <c r="BN17" i="4" s="1"/>
  <c r="BN18" i="4" s="1"/>
  <c r="BN19" i="4" s="1"/>
  <c r="BN20" i="4" s="1"/>
  <c r="BN21" i="4" s="1"/>
  <c r="BN22" i="4" s="1"/>
  <c r="BN23" i="4" s="1"/>
  <c r="BN24" i="4" s="1"/>
  <c r="BN25" i="4" s="1"/>
  <c r="BN26" i="4" s="1"/>
  <c r="BN27" i="4" s="1"/>
  <c r="BN28" i="4" s="1"/>
  <c r="BN29" i="4" s="1"/>
  <c r="BN30" i="4" s="1"/>
  <c r="BN31" i="4" s="1"/>
  <c r="BN32" i="4" s="1"/>
  <c r="BN33" i="4" s="1"/>
  <c r="BN34" i="4" s="1"/>
  <c r="BN35" i="4" s="1"/>
  <c r="BN36" i="4" s="1"/>
  <c r="BN37" i="4" s="1"/>
  <c r="BN38" i="4" s="1"/>
  <c r="BB40" i="4"/>
  <c r="BA40" i="4"/>
  <c r="AZ40" i="4"/>
  <c r="AY40" i="4"/>
  <c r="AX40" i="4"/>
  <c r="AW40" i="4"/>
  <c r="AV40" i="4"/>
  <c r="AU40" i="4"/>
  <c r="BC9" i="4"/>
  <c r="BC10" i="4" s="1"/>
  <c r="BC11" i="4" s="1"/>
  <c r="BC12" i="4" s="1"/>
  <c r="BC13" i="4" s="1"/>
  <c r="BC14" i="4" s="1"/>
  <c r="BC15" i="4" s="1"/>
  <c r="BC16" i="4" s="1"/>
  <c r="BC17" i="4" s="1"/>
  <c r="BC18" i="4" s="1"/>
  <c r="BC19" i="4" s="1"/>
  <c r="BC20" i="4" s="1"/>
  <c r="BC21" i="4" s="1"/>
  <c r="BC22" i="4" s="1"/>
  <c r="BC23" i="4" s="1"/>
  <c r="BC24" i="4" s="1"/>
  <c r="BC25" i="4" s="1"/>
  <c r="BC26" i="4" s="1"/>
  <c r="BC27" i="4" s="1"/>
  <c r="BC28" i="4" s="1"/>
  <c r="BC29" i="4" s="1"/>
  <c r="BC30" i="4" s="1"/>
  <c r="BC31" i="4" s="1"/>
  <c r="BC32" i="4" s="1"/>
  <c r="BC33" i="4" s="1"/>
  <c r="BC34" i="4" s="1"/>
  <c r="BC35" i="4" s="1"/>
  <c r="BC36" i="4" s="1"/>
  <c r="BC37" i="4" s="1"/>
  <c r="BC38" i="4" s="1"/>
  <c r="BC39" i="4" s="1"/>
  <c r="AQ40" i="4"/>
  <c r="AP40" i="4"/>
  <c r="AO40" i="4"/>
  <c r="AN40" i="4"/>
  <c r="AM40" i="4"/>
  <c r="AL40" i="4"/>
  <c r="AK40" i="4"/>
  <c r="AJ40" i="4"/>
  <c r="AR39" i="4"/>
  <c r="AR9" i="4"/>
  <c r="AR10" i="4" s="1"/>
  <c r="AR11" i="4" s="1"/>
  <c r="AR12" i="4" s="1"/>
  <c r="AR13" i="4" s="1"/>
  <c r="AR14" i="4" s="1"/>
  <c r="AR15" i="4" s="1"/>
  <c r="AR16" i="4" s="1"/>
  <c r="AR17" i="4" s="1"/>
  <c r="AR18" i="4" s="1"/>
  <c r="AR19" i="4" s="1"/>
  <c r="AR20" i="4" s="1"/>
  <c r="AR21" i="4" s="1"/>
  <c r="AR22" i="4" s="1"/>
  <c r="AR23" i="4" s="1"/>
  <c r="AR24" i="4" s="1"/>
  <c r="AR25" i="4" s="1"/>
  <c r="AR26" i="4" s="1"/>
  <c r="AR27" i="4" s="1"/>
  <c r="AR28" i="4" s="1"/>
  <c r="AR29" i="4" s="1"/>
  <c r="AR30" i="4" s="1"/>
  <c r="AR31" i="4" s="1"/>
  <c r="AR32" i="4" s="1"/>
  <c r="AR33" i="4" s="1"/>
  <c r="AR34" i="4" s="1"/>
  <c r="AR35" i="4" s="1"/>
  <c r="AR36" i="4" s="1"/>
  <c r="AR37" i="4" s="1"/>
  <c r="AR38" i="4" s="1"/>
  <c r="AF40" i="4"/>
  <c r="AE40" i="4"/>
  <c r="AD40" i="4"/>
  <c r="AC40" i="4"/>
  <c r="AB40" i="4"/>
  <c r="AA40" i="4"/>
  <c r="Z40" i="4"/>
  <c r="Y40" i="4"/>
  <c r="AG9" i="4"/>
  <c r="AG10" i="4" s="1"/>
  <c r="AG11" i="4" s="1"/>
  <c r="AG12" i="4" s="1"/>
  <c r="AG13" i="4" s="1"/>
  <c r="AG14" i="4" s="1"/>
  <c r="AG15" i="4" s="1"/>
  <c r="AG16" i="4" s="1"/>
  <c r="AG17" i="4" s="1"/>
  <c r="AG18" i="4" s="1"/>
  <c r="AG19" i="4" s="1"/>
  <c r="AG20" i="4" s="1"/>
  <c r="AG21" i="4" s="1"/>
  <c r="AG22" i="4" s="1"/>
  <c r="AG23" i="4" s="1"/>
  <c r="AG24" i="4" s="1"/>
  <c r="AG25" i="4" s="1"/>
  <c r="AG26" i="4" s="1"/>
  <c r="AG27" i="4" s="1"/>
  <c r="AG28" i="4" s="1"/>
  <c r="AG29" i="4" s="1"/>
  <c r="AG30" i="4" s="1"/>
  <c r="AG31" i="4" s="1"/>
  <c r="AG32" i="4" s="1"/>
  <c r="AG33" i="4" s="1"/>
  <c r="AG34" i="4" s="1"/>
  <c r="AG35" i="4" s="1"/>
  <c r="AG36" i="4" s="1"/>
  <c r="AG37" i="4" s="1"/>
  <c r="AG38" i="4" s="1"/>
  <c r="AG39" i="4" s="1"/>
  <c r="U40" i="4"/>
  <c r="T40" i="4"/>
  <c r="S40" i="4"/>
  <c r="R40" i="4"/>
  <c r="Q40" i="4"/>
  <c r="P40" i="4"/>
  <c r="O40" i="4"/>
  <c r="N40" i="4"/>
  <c r="V39" i="4"/>
  <c r="V38" i="4"/>
  <c r="V9" i="4"/>
  <c r="V10" i="4" s="1"/>
  <c r="V11" i="4" s="1"/>
  <c r="V12" i="4" s="1"/>
  <c r="V13" i="4" s="1"/>
  <c r="V14" i="4" s="1"/>
  <c r="V15" i="4" s="1"/>
  <c r="V16" i="4" s="1"/>
  <c r="V17" i="4" s="1"/>
  <c r="V18" i="4" s="1"/>
  <c r="V19" i="4" s="1"/>
  <c r="V20" i="4" s="1"/>
  <c r="V21" i="4" s="1"/>
  <c r="V22" i="4" s="1"/>
  <c r="V23" i="4" s="1"/>
  <c r="V24" i="4" s="1"/>
  <c r="V25" i="4" s="1"/>
  <c r="V26" i="4" s="1"/>
  <c r="V27" i="4" s="1"/>
  <c r="V28" i="4" s="1"/>
  <c r="V29" i="4" s="1"/>
  <c r="V30" i="4" s="1"/>
  <c r="V31" i="4" s="1"/>
  <c r="V32" i="4" s="1"/>
  <c r="V33" i="4" s="1"/>
  <c r="V34" i="4" s="1"/>
  <c r="V35" i="4" s="1"/>
  <c r="V36" i="4" s="1"/>
  <c r="V37" i="4" s="1"/>
  <c r="H39" i="8" l="1"/>
  <c r="H38" i="8"/>
  <c r="H37" i="8"/>
  <c r="H36" i="8"/>
  <c r="H35" i="8"/>
  <c r="H34" i="8"/>
  <c r="H33" i="8"/>
  <c r="H32" i="8"/>
  <c r="H31" i="8"/>
  <c r="H30" i="8"/>
  <c r="H29" i="8"/>
  <c r="H28" i="8"/>
  <c r="H39" i="7"/>
  <c r="H38" i="7"/>
  <c r="H37" i="7"/>
  <c r="H36" i="7"/>
  <c r="H35" i="7"/>
  <c r="H34" i="7"/>
  <c r="H33" i="7"/>
  <c r="H32" i="7"/>
  <c r="H31" i="7"/>
  <c r="H30" i="7"/>
  <c r="H29" i="7"/>
  <c r="H28" i="7"/>
  <c r="H31" i="5"/>
  <c r="D10" i="5" l="1"/>
  <c r="H40" i="8" l="1"/>
  <c r="C15" i="8"/>
  <c r="C15" i="7"/>
  <c r="D7" i="5"/>
  <c r="D8" i="5"/>
  <c r="C15" i="5"/>
  <c r="K9" i="4"/>
  <c r="K10" i="4" s="1"/>
  <c r="K11" i="4" s="1"/>
  <c r="K12" i="4" s="1"/>
  <c r="K13" i="4" s="1"/>
  <c r="K14" i="4" s="1"/>
  <c r="K15" i="4" s="1"/>
  <c r="K16" i="4" s="1"/>
  <c r="K17" i="4" s="1"/>
  <c r="K18" i="4" s="1"/>
  <c r="K19" i="4" s="1"/>
  <c r="K20" i="4" s="1"/>
  <c r="K21" i="4" s="1"/>
  <c r="K22" i="4" s="1"/>
  <c r="K23" i="4" s="1"/>
  <c r="K24" i="4" s="1"/>
  <c r="K25" i="4" s="1"/>
  <c r="K26" i="4" s="1"/>
  <c r="K27" i="4" s="1"/>
  <c r="K28" i="4" s="1"/>
  <c r="K29" i="4" s="1"/>
  <c r="K30" i="4" s="1"/>
  <c r="K31" i="4" s="1"/>
  <c r="K32" i="4" s="1"/>
  <c r="K33" i="4" s="1"/>
  <c r="K34" i="4" s="1"/>
  <c r="K35" i="4" s="1"/>
  <c r="K36" i="4" s="1"/>
  <c r="K37" i="4" s="1"/>
  <c r="K38" i="4" s="1"/>
  <c r="K39" i="4" s="1"/>
  <c r="C40" i="4"/>
  <c r="D40" i="4"/>
  <c r="E40" i="4"/>
  <c r="F40" i="4"/>
  <c r="G40" i="4"/>
  <c r="H40" i="4"/>
  <c r="I40" i="4"/>
  <c r="J40" i="4"/>
  <c r="H40" i="7"/>
  <c r="H32" i="5"/>
  <c r="D15" i="5" l="1"/>
</calcChain>
</file>

<file path=xl/sharedStrings.xml><?xml version="1.0" encoding="utf-8"?>
<sst xmlns="http://schemas.openxmlformats.org/spreadsheetml/2006/main" count="346" uniqueCount="69">
  <si>
    <t>Rainfall / Csapadék</t>
  </si>
  <si>
    <t>Max.temp. / max.hőm.</t>
  </si>
  <si>
    <t>Min.temp. / min.hőm.</t>
  </si>
  <si>
    <t>Sunhsine hours</t>
  </si>
  <si>
    <t>Date</t>
  </si>
  <si>
    <t>mm</t>
  </si>
  <si>
    <t>°C</t>
  </si>
  <si>
    <t>Napos órák</t>
  </si>
  <si>
    <t>Nyh.</t>
  </si>
  <si>
    <t>Deb.</t>
  </si>
  <si>
    <t>Total</t>
  </si>
  <si>
    <t>January</t>
  </si>
  <si>
    <t>February</t>
  </si>
  <si>
    <t>Marc</t>
  </si>
  <si>
    <t>Dec</t>
  </si>
  <si>
    <t>April</t>
  </si>
  <si>
    <t>May</t>
  </si>
  <si>
    <t>June</t>
  </si>
  <si>
    <t>July</t>
  </si>
  <si>
    <t>August</t>
  </si>
  <si>
    <t>Sept</t>
  </si>
  <si>
    <t xml:space="preserve">Sept </t>
  </si>
  <si>
    <t>Oct</t>
  </si>
  <si>
    <t>Nov</t>
  </si>
  <si>
    <t>March</t>
  </si>
  <si>
    <t>Jan</t>
  </si>
  <si>
    <t>Feb</t>
  </si>
  <si>
    <t>Mar</t>
  </si>
  <si>
    <t>Apr</t>
  </si>
  <si>
    <t>Jun</t>
  </si>
  <si>
    <t>Jul</t>
  </si>
  <si>
    <t>Aug</t>
  </si>
  <si>
    <t>Sep</t>
  </si>
  <si>
    <t>Average max. temp °C ULTH 2010</t>
  </si>
  <si>
    <t>Average min. temp. °C ULTH 2010</t>
  </si>
  <si>
    <t>Biofix</t>
  </si>
  <si>
    <r>
      <t>°</t>
    </r>
    <r>
      <rPr>
        <b/>
        <sz val="10"/>
        <rFont val="Bookman Old Style"/>
        <family val="1"/>
        <charset val="238"/>
      </rPr>
      <t>C</t>
    </r>
  </si>
  <si>
    <t>Átlagos maximum hőmérséklet az ULT Mo KFT által feldolgozott adatok alapján (Nyíregyháza)</t>
  </si>
  <si>
    <t>Átlagos minimum hőmérséklet az ULT Mo KFT által feldolgozott adatok alapján (Nyíregyháza)</t>
  </si>
  <si>
    <t>,</t>
  </si>
  <si>
    <t>Meteorológiai jelentés  2023. január   hó</t>
  </si>
  <si>
    <t>Monthly  weather  report  January 2023</t>
  </si>
  <si>
    <t>Monthly  weather  report  February 2023.</t>
  </si>
  <si>
    <t>Meteorológiai jelentés  2023. február   hó</t>
  </si>
  <si>
    <t>Monthly  weather  report  March 2023.</t>
  </si>
  <si>
    <t>Meteorológiai jelentés  2023. március   hó</t>
  </si>
  <si>
    <t>Monthly  weather  report  April 2023.</t>
  </si>
  <si>
    <t>Meteorológiai jelentés  2023. április   hó</t>
  </si>
  <si>
    <t>Monthly  weather  report  May 2023.</t>
  </si>
  <si>
    <t>Meteorológiai jelentés  2023. május   hó</t>
  </si>
  <si>
    <t>Monthly  weather  report  June 2023.</t>
  </si>
  <si>
    <t>Meteorológiai jelentés  2023. június   hó</t>
  </si>
  <si>
    <t>Monthly  weather  report  July 2023.</t>
  </si>
  <si>
    <t>Meteorológiai jelentés  2023. július   hó</t>
  </si>
  <si>
    <t>Monthly  weather  report  August 2023.</t>
  </si>
  <si>
    <t>Meteorológiai jelentés  2023. augusztus   hó</t>
  </si>
  <si>
    <t>Monthly  weather  report  September 2023.</t>
  </si>
  <si>
    <t>Meteorológiai jelentés  2023. szeptember   hó</t>
  </si>
  <si>
    <t>Monthly  weather  report  October 2023.</t>
  </si>
  <si>
    <t>Meteorológiai jelentés  2023. október   hó</t>
  </si>
  <si>
    <t>Monthly  weather  report  November 2023.</t>
  </si>
  <si>
    <t>Meteorológiai jelentés  2023. november   hó</t>
  </si>
  <si>
    <t>Monthly  weather  report  December 2023.</t>
  </si>
  <si>
    <t>Meteorológiai jelentés  2023. december   hó</t>
  </si>
  <si>
    <t>Rainfall volume mm ULTH 2023</t>
  </si>
  <si>
    <t>Csapadék mennyiség az ULT Magyarország KFT adatbázisa alapján 2018 - 2023 között</t>
  </si>
  <si>
    <t>Rainfall volumes mm ULTH 2018 - 2023</t>
  </si>
  <si>
    <t>Avg max temper °C ULTH 2018 - 2023</t>
  </si>
  <si>
    <t>Avg min temper °C ULTH 2018-2023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</si>
</sst>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3" x14ac:knownFonts="1">
    <font>
      <sz val="12"/>
      <name val="Arial"/>
      <charset val="238"/>
    </font>
    <font>
      <sz val="18"/>
      <name val="Arial"/>
      <family val="2"/>
    </font>
    <font>
      <b/>
      <sz val="18"/>
      <name val="Arial"/>
      <family val="2"/>
    </font>
    <font>
      <b/>
      <sz val="12"/>
      <name val="Bookman Old Style"/>
      <family val="1"/>
      <charset val="238"/>
    </font>
    <font>
      <b/>
      <sz val="10"/>
      <name val="Bookman Old Style"/>
      <family val="1"/>
      <charset val="238"/>
    </font>
    <font>
      <sz val="12"/>
      <name val="Arial"/>
      <family val="2"/>
      <charset val="238"/>
    </font>
    <font>
      <b/>
      <sz val="12"/>
      <name val="Arial"/>
      <family val="2"/>
      <charset val="238"/>
    </font>
    <font>
      <b/>
      <sz val="14"/>
      <name val="Arial"/>
      <family val="2"/>
    </font>
    <font>
      <sz val="11"/>
      <name val="Bookman Old Style"/>
      <family val="1"/>
      <charset val="238"/>
    </font>
    <font>
      <b/>
      <sz val="16"/>
      <color indexed="12"/>
      <name val="Bookman Old Style"/>
      <family val="1"/>
      <charset val="238"/>
    </font>
    <font>
      <sz val="18"/>
      <color indexed="12"/>
      <name val="Arial"/>
      <family val="2"/>
    </font>
    <font>
      <b/>
      <sz val="18"/>
      <color indexed="12"/>
      <name val="Arial"/>
      <family val="2"/>
    </font>
    <font>
      <b/>
      <sz val="16"/>
      <color indexed="12"/>
      <name val="Bookman Old Style"/>
      <family val="1"/>
    </font>
    <font>
      <b/>
      <sz val="12"/>
      <color indexed="10"/>
      <name val="Arial"/>
      <family val="2"/>
    </font>
    <font>
      <b/>
      <sz val="12"/>
      <color indexed="57"/>
      <name val="Arial"/>
      <family val="2"/>
    </font>
    <font>
      <b/>
      <sz val="14"/>
      <name val="Bookman Old Style"/>
      <family val="1"/>
      <charset val="238"/>
    </font>
    <font>
      <b/>
      <sz val="12"/>
      <color indexed="18"/>
      <name val="Arial"/>
      <family val="2"/>
    </font>
    <font>
      <sz val="12"/>
      <color indexed="18"/>
      <name val="Arial"/>
      <family val="2"/>
    </font>
    <font>
      <b/>
      <sz val="11"/>
      <color indexed="18"/>
      <name val="Bookman Old Style"/>
      <family val="1"/>
      <charset val="238"/>
    </font>
    <font>
      <b/>
      <sz val="12"/>
      <color indexed="18"/>
      <name val="Bookman Old Style"/>
      <family val="1"/>
      <charset val="238"/>
    </font>
    <font>
      <sz val="12"/>
      <color indexed="10"/>
      <name val="Arial"/>
      <family val="2"/>
    </font>
    <font>
      <b/>
      <sz val="10"/>
      <name val="Arial"/>
      <family val="2"/>
    </font>
    <font>
      <b/>
      <sz val="13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7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164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0" fillId="0" borderId="0" xfId="0" applyAlignment="1">
      <alignment horizontal="left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0" fillId="0" borderId="0" xfId="0" applyFont="1"/>
    <xf numFmtId="0" fontId="11" fillId="0" borderId="0" xfId="0" applyFont="1"/>
    <xf numFmtId="0" fontId="13" fillId="0" borderId="0" xfId="0" applyFont="1"/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164" fontId="13" fillId="0" borderId="0" xfId="0" applyNumberFormat="1" applyFont="1"/>
    <xf numFmtId="0" fontId="14" fillId="0" borderId="0" xfId="0" applyFont="1" applyAlignment="1">
      <alignment horizontal="left"/>
    </xf>
    <xf numFmtId="0" fontId="14" fillId="0" borderId="0" xfId="0" applyFont="1"/>
    <xf numFmtId="0" fontId="0" fillId="0" borderId="0" xfId="0" applyAlignment="1">
      <alignment horizontal="center"/>
    </xf>
    <xf numFmtId="164" fontId="0" fillId="0" borderId="0" xfId="0" applyNumberFormat="1" applyAlignment="1">
      <alignment horizontal="center"/>
    </xf>
    <xf numFmtId="0" fontId="4" fillId="2" borderId="1" xfId="0" applyFont="1" applyFill="1" applyBorder="1" applyAlignment="1">
      <alignment horizontal="centerContinuous" vertical="center"/>
    </xf>
    <xf numFmtId="0" fontId="16" fillId="0" borderId="0" xfId="0" applyFont="1"/>
    <xf numFmtId="0" fontId="17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164" fontId="6" fillId="2" borderId="5" xfId="0" applyNumberFormat="1" applyFont="1" applyFill="1" applyBorder="1" applyAlignment="1">
      <alignment horizontal="center" vertical="center"/>
    </xf>
    <xf numFmtId="164" fontId="20" fillId="0" borderId="0" xfId="0" applyNumberFormat="1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Continuous" vertical="center"/>
    </xf>
    <xf numFmtId="0" fontId="21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Continuous" vertical="center"/>
    </xf>
    <xf numFmtId="0" fontId="5" fillId="0" borderId="12" xfId="0" applyFont="1" applyBorder="1" applyAlignment="1">
      <alignment horizontal="center" vertical="center"/>
    </xf>
    <xf numFmtId="1" fontId="5" fillId="0" borderId="13" xfId="0" applyNumberFormat="1" applyFont="1" applyBorder="1" applyAlignment="1">
      <alignment horizontal="center" vertical="center"/>
    </xf>
    <xf numFmtId="1" fontId="5" fillId="0" borderId="8" xfId="0" applyNumberFormat="1" applyFont="1" applyBorder="1" applyAlignment="1">
      <alignment horizontal="center" vertical="center"/>
    </xf>
    <xf numFmtId="1" fontId="5" fillId="0" borderId="14" xfId="0" applyNumberFormat="1" applyFont="1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6" fillId="4" borderId="0" xfId="0" quotePrefix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164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11" borderId="0" xfId="0" applyFill="1"/>
    <xf numFmtId="0" fontId="14" fillId="11" borderId="0" xfId="0" applyFont="1" applyFill="1"/>
    <xf numFmtId="0" fontId="5" fillId="11" borderId="0" xfId="0" applyFont="1" applyFill="1"/>
    <xf numFmtId="164" fontId="0" fillId="11" borderId="0" xfId="0" applyNumberFormat="1" applyFill="1"/>
    <xf numFmtId="0" fontId="5" fillId="0" borderId="20" xfId="0" applyFont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6" fillId="2" borderId="34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5" fillId="0" borderId="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2" borderId="23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/>
    </xf>
    <xf numFmtId="0" fontId="18" fillId="3" borderId="0" xfId="0" applyFont="1" applyFill="1" applyAlignment="1">
      <alignment horizontal="center" vertical="center" wrapText="1"/>
    </xf>
    <xf numFmtId="0" fontId="15" fillId="6" borderId="0" xfId="0" applyFont="1" applyFill="1" applyAlignment="1">
      <alignment horizontal="center" vertical="center" wrapText="1"/>
    </xf>
    <xf numFmtId="0" fontId="22" fillId="3" borderId="0" xfId="0" applyFont="1" applyFill="1" applyAlignment="1">
      <alignment horizontal="center"/>
    </xf>
    <xf numFmtId="0" fontId="19" fillId="10" borderId="0" xfId="0" applyFont="1" applyFill="1" applyAlignment="1">
      <alignment horizontal="center" vertical="center" wrapText="1"/>
    </xf>
    <xf numFmtId="0" fontId="15" fillId="7" borderId="0" xfId="0" applyFont="1" applyFill="1" applyAlignment="1">
      <alignment horizontal="center" vertical="center" wrapText="1"/>
    </xf>
    <xf numFmtId="0" fontId="6" fillId="8" borderId="0" xfId="0" applyFont="1" applyFill="1" applyAlignment="1">
      <alignment horizontal="center"/>
    </xf>
    <xf numFmtId="0" fontId="19" fillId="4" borderId="0" xfId="0" applyFont="1" applyFill="1" applyAlignment="1">
      <alignment horizontal="center" vertical="center" wrapText="1"/>
    </xf>
    <xf numFmtId="0" fontId="15" fillId="9" borderId="0" xfId="0" applyFont="1" applyFill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Rainfall volume (mm) ULTH 2023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Csapadék (mm) Nyíregyháza 2023</a:t>
            </a:r>
          </a:p>
        </c:rich>
      </c:tx>
      <c:layout>
        <c:manualLayout>
          <c:xMode val="edge"/>
          <c:yMode val="edge"/>
          <c:x val="0.24619662038043563"/>
          <c:y val="3.044483429208654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20740107469887"/>
          <c:y val="0.23120306056960499"/>
          <c:w val="0.82488630071851454"/>
          <c:h val="0.6729324852351105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3399"/>
            </a:solidFill>
            <a:ln w="25400">
              <a:solidFill>
                <a:srgbClr val="00008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rainfall!$B$3:$B$14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rainfall!$C$3:$C$14</c:f>
              <c:numCache>
                <c:formatCode>General</c:formatCode>
                <c:ptCount val="12"/>
                <c:pt idx="0">
                  <c:v>67.099999999999994</c:v>
                </c:pt>
                <c:pt idx="1">
                  <c:v>10.6</c:v>
                </c:pt>
                <c:pt idx="2">
                  <c:v>42.7</c:v>
                </c:pt>
                <c:pt idx="3">
                  <c:v>36.9</c:v>
                </c:pt>
                <c:pt idx="4">
                  <c:v>35.9</c:v>
                </c:pt>
                <c:pt idx="5">
                  <c:v>108.6</c:v>
                </c:pt>
                <c:pt idx="6">
                  <c:v>48.6</c:v>
                </c:pt>
                <c:pt idx="7">
                  <c:v>81.400000000000006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74-4707-8362-7018B046FAC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585280"/>
        <c:axId val="215580576"/>
      </c:barChart>
      <c:catAx>
        <c:axId val="2155852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155805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5805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2.3513153292813189E-2"/>
              <c:y val="0.5058553302598832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15585280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Total rainfall volumes per year ULTH 2018-2023</a:t>
            </a:r>
          </a:p>
          <a:p>
            <a:pPr>
              <a:defRPr sz="1200" b="1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/>
              <a:t>Öt éves csapadék átlag,</a:t>
            </a:r>
            <a:r>
              <a:rPr lang="hu-HU" baseline="0"/>
              <a:t> Nyíregyháza 2018-2023</a:t>
            </a:r>
            <a:endParaRPr lang="hu-HU"/>
          </a:p>
        </c:rich>
      </c:tx>
      <c:layout>
        <c:manualLayout>
          <c:xMode val="edge"/>
          <c:yMode val="edge"/>
          <c:x val="0.22358354783456652"/>
          <c:y val="3.36133433192316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20834731245424"/>
          <c:y val="0.21300500900065497"/>
          <c:w val="0.81098440865512333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rainfall!$B$32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rainfall!$C$19:$H$19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rainfall!$C$32:$H$32</c:f>
              <c:numCache>
                <c:formatCode>General</c:formatCode>
                <c:ptCount val="6"/>
                <c:pt idx="0">
                  <c:v>395</c:v>
                </c:pt>
                <c:pt idx="1">
                  <c:v>509</c:v>
                </c:pt>
                <c:pt idx="2">
                  <c:v>668.8</c:v>
                </c:pt>
                <c:pt idx="3">
                  <c:v>540.79999999999995</c:v>
                </c:pt>
                <c:pt idx="4">
                  <c:v>418.5</c:v>
                </c:pt>
                <c:pt idx="5">
                  <c:v>431.79999999999995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BE6-464F-A2E8-769F3DB1EB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5581360"/>
        <c:axId val="215586848"/>
      </c:lineChart>
      <c:catAx>
        <c:axId val="2155813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1558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558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r>
                  <a:rPr lang="hu-HU"/>
                  <a:t>mm</a:t>
                </a:r>
              </a:p>
            </c:rich>
          </c:tx>
          <c:layout>
            <c:manualLayout>
              <c:xMode val="edge"/>
              <c:yMode val="edge"/>
              <c:x val="2.4502214665868816E-2"/>
              <c:y val="0.484595402438448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1558136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Average maximum temperature°C  ULTH 2023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Maximum hőmérséklet adatok, Nyíregyháza 2023</a:t>
            </a:r>
          </a:p>
        </c:rich>
      </c:tx>
      <c:layout>
        <c:manualLayout>
          <c:xMode val="edge"/>
          <c:yMode val="edge"/>
          <c:x val="0.12050937538624847"/>
          <c:y val="3.08056872037914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655197572960893E-2"/>
          <c:y val="0.18216344102559592"/>
          <c:w val="0.87931059158096259"/>
          <c:h val="0.6831129038459846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25400">
              <a:solidFill>
                <a:srgbClr val="FF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50" b="1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max.temp!$B$3:$B$14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max.temp!$C$3:$C$14</c:f>
              <c:numCache>
                <c:formatCode>0.0</c:formatCode>
                <c:ptCount val="12"/>
                <c:pt idx="0">
                  <c:v>6.8</c:v>
                </c:pt>
                <c:pt idx="1">
                  <c:v>6</c:v>
                </c:pt>
                <c:pt idx="2">
                  <c:v>12.4</c:v>
                </c:pt>
                <c:pt idx="3">
                  <c:v>14.4</c:v>
                </c:pt>
                <c:pt idx="4">
                  <c:v>22.4</c:v>
                </c:pt>
                <c:pt idx="5">
                  <c:v>24</c:v>
                </c:pt>
                <c:pt idx="6">
                  <c:v>28.5</c:v>
                </c:pt>
                <c:pt idx="7">
                  <c:v>28.9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6E-448D-AAE9-A1A2A2E0F6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93712"/>
        <c:axId val="235598416"/>
      </c:barChart>
      <c:catAx>
        <c:axId val="235593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FFFFFF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55984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59841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6.9156106179248363E-3"/>
              <c:y val="0.476303317535545"/>
            </c:manualLayout>
          </c:layout>
          <c:overlay val="0"/>
          <c:spPr>
            <a:noFill/>
            <a:ln w="25400">
              <a:noFill/>
            </a:ln>
          </c:spPr>
        </c:title>
        <c:numFmt formatCode="0.0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5593712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FC9FCB"/>
        </a:gs>
        <a:gs pos="13000">
          <a:srgbClr val="F8B049"/>
        </a:gs>
        <a:gs pos="21001">
          <a:srgbClr val="F8B049"/>
        </a:gs>
        <a:gs pos="63000">
          <a:srgbClr val="FEE7F2"/>
        </a:gs>
        <a:gs pos="67000">
          <a:srgbClr val="F952A0"/>
        </a:gs>
        <a:gs pos="69000">
          <a:srgbClr val="C50849"/>
        </a:gs>
        <a:gs pos="82001">
          <a:srgbClr val="B43E85"/>
        </a:gs>
        <a:gs pos="100000">
          <a:srgbClr val="F8B049"/>
        </a:gs>
      </a:gsLst>
      <a:path path="rect">
        <a:fillToRect l="50000" t="50000" r="50000" b="50000"/>
      </a:path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max temp °C ULTH 2018-2023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Maximum hőmérséklet átlagok, Nyíregyháza 2018-2023</a:t>
            </a:r>
          </a:p>
        </c:rich>
      </c:tx>
      <c:layout>
        <c:manualLayout>
          <c:xMode val="edge"/>
          <c:yMode val="edge"/>
          <c:x val="0.22037494264265917"/>
          <c:y val="4.68947234438504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75821138201269"/>
          <c:y val="0.20124511907951756"/>
          <c:w val="0.71082935191583885"/>
          <c:h val="0.73029156614422863"/>
        </c:manualLayout>
      </c:layout>
      <c:lineChart>
        <c:grouping val="standard"/>
        <c:varyColors val="0"/>
        <c:ser>
          <c:idx val="0"/>
          <c:order val="0"/>
          <c:tx>
            <c:strRef>
              <c:f>max.temp!$C$27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max.temp!$C$28:$C$39</c:f>
              <c:numCache>
                <c:formatCode>0.0</c:formatCode>
                <c:ptCount val="12"/>
                <c:pt idx="0">
                  <c:v>4.7</c:v>
                </c:pt>
                <c:pt idx="1">
                  <c:v>2.6</c:v>
                </c:pt>
                <c:pt idx="2">
                  <c:v>6.3</c:v>
                </c:pt>
                <c:pt idx="3">
                  <c:v>21.4</c:v>
                </c:pt>
                <c:pt idx="4">
                  <c:v>26</c:v>
                </c:pt>
                <c:pt idx="5">
                  <c:v>26.1</c:v>
                </c:pt>
                <c:pt idx="6">
                  <c:v>28.2</c:v>
                </c:pt>
                <c:pt idx="7">
                  <c:v>31.4</c:v>
                </c:pt>
                <c:pt idx="8">
                  <c:v>24.7</c:v>
                </c:pt>
                <c:pt idx="9">
                  <c:v>19.600000000000001</c:v>
                </c:pt>
                <c:pt idx="10">
                  <c:v>10.3</c:v>
                </c:pt>
                <c:pt idx="11">
                  <c:v>2.5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310-4C14-9CF3-2D7509DA41D4}"/>
            </c:ext>
          </c:extLst>
        </c:ser>
        <c:ser>
          <c:idx val="1"/>
          <c:order val="1"/>
          <c:tx>
            <c:strRef>
              <c:f>max.temp!$D$27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max.temp!$D$28:$D$39</c:f>
              <c:numCache>
                <c:formatCode>0.0</c:formatCode>
                <c:ptCount val="12"/>
                <c:pt idx="0">
                  <c:v>0.3</c:v>
                </c:pt>
                <c:pt idx="1">
                  <c:v>7.2</c:v>
                </c:pt>
                <c:pt idx="2">
                  <c:v>14.1</c:v>
                </c:pt>
                <c:pt idx="3">
                  <c:v>18.399999999999999</c:v>
                </c:pt>
                <c:pt idx="4">
                  <c:v>19.5</c:v>
                </c:pt>
                <c:pt idx="5">
                  <c:v>28.6</c:v>
                </c:pt>
                <c:pt idx="6">
                  <c:v>27.5</c:v>
                </c:pt>
                <c:pt idx="7">
                  <c:v>29.8</c:v>
                </c:pt>
                <c:pt idx="8">
                  <c:v>22.7</c:v>
                </c:pt>
                <c:pt idx="9">
                  <c:v>19.8</c:v>
                </c:pt>
                <c:pt idx="10">
                  <c:v>13</c:v>
                </c:pt>
                <c:pt idx="11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10-4C14-9CF3-2D7509DA41D4}"/>
            </c:ext>
          </c:extLst>
        </c:ser>
        <c:ser>
          <c:idx val="2"/>
          <c:order val="2"/>
          <c:tx>
            <c:strRef>
              <c:f>max.temp!$E$27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max.temp!$E$28:$E$39</c:f>
              <c:numCache>
                <c:formatCode>0.0</c:formatCode>
                <c:ptCount val="12"/>
                <c:pt idx="0">
                  <c:v>0.8</c:v>
                </c:pt>
                <c:pt idx="1">
                  <c:v>8.1</c:v>
                </c:pt>
                <c:pt idx="2">
                  <c:v>12.1</c:v>
                </c:pt>
                <c:pt idx="3">
                  <c:v>18.100000000000001</c:v>
                </c:pt>
                <c:pt idx="4">
                  <c:v>19.600000000000001</c:v>
                </c:pt>
                <c:pt idx="5">
                  <c:v>24.3</c:v>
                </c:pt>
                <c:pt idx="6">
                  <c:v>26</c:v>
                </c:pt>
                <c:pt idx="7">
                  <c:v>28.4</c:v>
                </c:pt>
                <c:pt idx="8">
                  <c:v>23.1</c:v>
                </c:pt>
                <c:pt idx="9">
                  <c:v>16.3</c:v>
                </c:pt>
                <c:pt idx="10">
                  <c:v>6.5</c:v>
                </c:pt>
                <c:pt idx="11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310-4C14-9CF3-2D7509DA41D4}"/>
            </c:ext>
          </c:extLst>
        </c:ser>
        <c:ser>
          <c:idx val="3"/>
          <c:order val="3"/>
          <c:tx>
            <c:strRef>
              <c:f>max.temp!$F$27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max.temp!$F$28:$F$39</c:f>
              <c:numCache>
                <c:formatCode>0.0</c:formatCode>
                <c:ptCount val="12"/>
                <c:pt idx="0">
                  <c:v>3.1</c:v>
                </c:pt>
                <c:pt idx="1">
                  <c:v>4.8</c:v>
                </c:pt>
                <c:pt idx="2">
                  <c:v>10.1</c:v>
                </c:pt>
                <c:pt idx="3">
                  <c:v>13.5</c:v>
                </c:pt>
                <c:pt idx="4">
                  <c:v>16.8</c:v>
                </c:pt>
                <c:pt idx="5">
                  <c:v>27.6</c:v>
                </c:pt>
                <c:pt idx="6">
                  <c:v>29.9</c:v>
                </c:pt>
                <c:pt idx="7">
                  <c:v>26.3</c:v>
                </c:pt>
                <c:pt idx="8">
                  <c:v>21.5</c:v>
                </c:pt>
                <c:pt idx="9">
                  <c:v>16.3</c:v>
                </c:pt>
                <c:pt idx="10">
                  <c:v>8.8000000000000007</c:v>
                </c:pt>
                <c:pt idx="11">
                  <c:v>3.1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310-4C14-9CF3-2D7509DA41D4}"/>
            </c:ext>
          </c:extLst>
        </c:ser>
        <c:ser>
          <c:idx val="4"/>
          <c:order val="4"/>
          <c:tx>
            <c:strRef>
              <c:f>max.temp!$G$27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max.temp!$G$28:$G$39</c:f>
              <c:numCache>
                <c:formatCode>0.0</c:formatCode>
                <c:ptCount val="12"/>
                <c:pt idx="0">
                  <c:v>2.7</c:v>
                </c:pt>
                <c:pt idx="1">
                  <c:v>7.3</c:v>
                </c:pt>
                <c:pt idx="2">
                  <c:v>11.3</c:v>
                </c:pt>
                <c:pt idx="3">
                  <c:v>14.4</c:v>
                </c:pt>
                <c:pt idx="4">
                  <c:v>24.3</c:v>
                </c:pt>
                <c:pt idx="5">
                  <c:v>28.2</c:v>
                </c:pt>
                <c:pt idx="6">
                  <c:v>30.3</c:v>
                </c:pt>
                <c:pt idx="7">
                  <c:v>30.5</c:v>
                </c:pt>
                <c:pt idx="8">
                  <c:v>19.600000000000001</c:v>
                </c:pt>
                <c:pt idx="9">
                  <c:v>17.3</c:v>
                </c:pt>
                <c:pt idx="10">
                  <c:v>8.8000000000000007</c:v>
                </c:pt>
                <c:pt idx="11">
                  <c:v>5.3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310-4C14-9CF3-2D7509DA41D4}"/>
            </c:ext>
          </c:extLst>
        </c:ser>
        <c:ser>
          <c:idx val="5"/>
          <c:order val="5"/>
          <c:tx>
            <c:strRef>
              <c:f>max.temp!$H$27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max.temp!$B$28:$B$39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max.temp!$H$28:$H$39</c:f>
              <c:numCache>
                <c:formatCode>0.0</c:formatCode>
                <c:ptCount val="12"/>
                <c:pt idx="0">
                  <c:v>6.8</c:v>
                </c:pt>
                <c:pt idx="1">
                  <c:v>6</c:v>
                </c:pt>
                <c:pt idx="2">
                  <c:v>12.4</c:v>
                </c:pt>
                <c:pt idx="3">
                  <c:v>14.4</c:v>
                </c:pt>
                <c:pt idx="4">
                  <c:v>22.4</c:v>
                </c:pt>
                <c:pt idx="5">
                  <c:v>24</c:v>
                </c:pt>
                <c:pt idx="6">
                  <c:v>28.5</c:v>
                </c:pt>
                <c:pt idx="7">
                  <c:v>28.9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310-4C14-9CF3-2D7509DA4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97240"/>
        <c:axId val="235597632"/>
      </c:lineChart>
      <c:catAx>
        <c:axId val="2355972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5597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5976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32118275424E-2"/>
              <c:y val="0.5259066529727263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5597240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8811247545105809"/>
          <c:y val="0.38461538461538464"/>
          <c:w val="0.10069930069930066"/>
          <c:h val="0.3277591973244146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max temper °C per year ULTH 2018-2023</a:t>
            </a:r>
          </a:p>
        </c:rich>
      </c:tx>
      <c:layout>
        <c:manualLayout>
          <c:xMode val="edge"/>
          <c:yMode val="edge"/>
          <c:x val="0.235474210386623"/>
          <c:y val="3.333349892777598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84099728987851"/>
          <c:y val="0.21333344907413693"/>
          <c:w val="0.82547924738613543"/>
          <c:h val="0.65777813464525547"/>
        </c:manualLayout>
      </c:layout>
      <c:lineChart>
        <c:grouping val="standard"/>
        <c:varyColors val="0"/>
        <c:ser>
          <c:idx val="0"/>
          <c:order val="0"/>
          <c:tx>
            <c:strRef>
              <c:f>max.temp!$B$40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max.temp!$C$27:$H$27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max.temp!$C$40:$H$40</c:f>
              <c:numCache>
                <c:formatCode>0.0</c:formatCode>
                <c:ptCount val="6"/>
                <c:pt idx="0">
                  <c:v>16.983333333333331</c:v>
                </c:pt>
                <c:pt idx="1">
                  <c:v>17.2</c:v>
                </c:pt>
                <c:pt idx="2">
                  <c:v>15.800000000000002</c:v>
                </c:pt>
                <c:pt idx="3">
                  <c:v>15.150000000000004</c:v>
                </c:pt>
                <c:pt idx="4">
                  <c:v>16.666666666666668</c:v>
                </c:pt>
                <c:pt idx="5">
                  <c:v>11.950000000000001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8EE-4AB4-8241-B3F4284401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99984"/>
        <c:axId val="235596848"/>
      </c:lineChart>
      <c:catAx>
        <c:axId val="2355999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5596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59684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0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0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43873307972E-2"/>
              <c:y val="0.50833453389304251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5599984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CC99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1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Average minimum temperature°C  ULTH 2023</a:t>
            </a:r>
          </a:p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725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Minimum hőmérséklet adatok, Nyíregyháza 2023</a:t>
            </a:r>
          </a:p>
        </c:rich>
      </c:tx>
      <c:layout>
        <c:manualLayout>
          <c:xMode val="edge"/>
          <c:yMode val="edge"/>
          <c:x val="0.10837098770164161"/>
          <c:y val="3.063635913435348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682095428596348"/>
          <c:y val="0.23396291079076909"/>
          <c:w val="0.83121469394966718"/>
          <c:h val="0.688681148698634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800080"/>
            </a:solidFill>
            <a:ln w="25400">
              <a:solidFill>
                <a:srgbClr val="666699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25" b="0" i="0" u="none" strike="noStrike" baseline="0">
                    <a:solidFill>
                      <a:srgbClr val="000000"/>
                    </a:solidFill>
                    <a:latin typeface="Arial CE"/>
                    <a:ea typeface="Arial CE"/>
                    <a:cs typeface="Arial CE"/>
                  </a:defRPr>
                </a:pPr>
                <a:endParaRPr lang="hu-H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min.temp!$B$3:$B$14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 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min.temp!$C$3:$C$14</c:f>
              <c:numCache>
                <c:formatCode>0.0</c:formatCode>
                <c:ptCount val="12"/>
                <c:pt idx="0">
                  <c:v>1.9</c:v>
                </c:pt>
                <c:pt idx="1">
                  <c:v>-1.3</c:v>
                </c:pt>
                <c:pt idx="2">
                  <c:v>2.2000000000000002</c:v>
                </c:pt>
                <c:pt idx="3">
                  <c:v>5</c:v>
                </c:pt>
                <c:pt idx="4">
                  <c:v>11</c:v>
                </c:pt>
                <c:pt idx="5">
                  <c:v>14</c:v>
                </c:pt>
                <c:pt idx="6">
                  <c:v>16.3</c:v>
                </c:pt>
                <c:pt idx="7">
                  <c:v>16.899999999999999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B2-486E-9827-8ACA1118E2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5592536"/>
        <c:axId val="235598808"/>
      </c:barChart>
      <c:catAx>
        <c:axId val="235592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55988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5988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425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3643949930458971E-2"/>
              <c:y val="0.532601891744663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5592536"/>
        <c:crosses val="autoZero"/>
        <c:crossBetween val="between"/>
      </c:valAx>
      <c:spPr>
        <a:solidFill>
          <a:srgbClr val="FFFFFF"/>
        </a:solidFill>
        <a:ln w="25400">
          <a:solidFill>
            <a:srgbClr val="00000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CCCCFF"/>
        </a:gs>
        <a:gs pos="17999">
          <a:srgbClr val="99CCFF"/>
        </a:gs>
        <a:gs pos="36000">
          <a:srgbClr val="9966FF"/>
        </a:gs>
        <a:gs pos="61000">
          <a:srgbClr val="CC99FF"/>
        </a:gs>
        <a:gs pos="82001">
          <a:srgbClr val="99CCFF"/>
        </a:gs>
        <a:gs pos="100000">
          <a:srgbClr val="CCCCFF"/>
        </a:gs>
      </a:gsLst>
      <a:lin ang="5400000" scaled="1"/>
    </a:gradFill>
    <a:ln w="25400">
      <a:solidFill>
        <a:srgbClr val="000000"/>
      </a:solidFill>
      <a:prstDash val="solid"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 paperSize="9" orientation="landscape" horizontalDpi="-1" verticalDpi="-1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min temper °C ULTH 2018-2023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Minimum hőmérséklet átlagok, Nyíregyháza 2018-2023</a:t>
            </a:r>
          </a:p>
        </c:rich>
      </c:tx>
      <c:layout>
        <c:manualLayout>
          <c:xMode val="edge"/>
          <c:yMode val="edge"/>
          <c:x val="0.20947330081593876"/>
          <c:y val="7.29874563225609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8780190110193687E-2"/>
          <c:y val="0.2331157783934196"/>
          <c:w val="0.76874217768818032"/>
          <c:h val="0.70806194371833053"/>
        </c:manualLayout>
      </c:layout>
      <c:lineChart>
        <c:grouping val="standard"/>
        <c:varyColors val="0"/>
        <c:ser>
          <c:idx val="0"/>
          <c:order val="0"/>
          <c:tx>
            <c:strRef>
              <c:f>min.temp!$C$27</c:f>
              <c:strCache>
                <c:ptCount val="1"/>
                <c:pt idx="0">
                  <c:v>2018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min.temp!$C$28:$C$39</c:f>
              <c:numCache>
                <c:formatCode>0.0</c:formatCode>
                <c:ptCount val="12"/>
                <c:pt idx="0">
                  <c:v>0</c:v>
                </c:pt>
                <c:pt idx="1">
                  <c:v>-1.8</c:v>
                </c:pt>
                <c:pt idx="2">
                  <c:v>-0.4</c:v>
                </c:pt>
                <c:pt idx="3">
                  <c:v>10.3</c:v>
                </c:pt>
                <c:pt idx="4">
                  <c:v>13.3</c:v>
                </c:pt>
                <c:pt idx="5">
                  <c:v>15.1</c:v>
                </c:pt>
                <c:pt idx="6">
                  <c:v>16.5</c:v>
                </c:pt>
                <c:pt idx="7">
                  <c:v>16.8</c:v>
                </c:pt>
                <c:pt idx="8">
                  <c:v>11.1</c:v>
                </c:pt>
                <c:pt idx="9">
                  <c:v>7</c:v>
                </c:pt>
                <c:pt idx="10">
                  <c:v>2.2000000000000002</c:v>
                </c:pt>
                <c:pt idx="11">
                  <c:v>-1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723-478E-8AB3-0E13916A6CE6}"/>
            </c:ext>
          </c:extLst>
        </c:ser>
        <c:ser>
          <c:idx val="1"/>
          <c:order val="1"/>
          <c:tx>
            <c:strRef>
              <c:f>min.temp!$D$27</c:f>
              <c:strCache>
                <c:ptCount val="1"/>
                <c:pt idx="0">
                  <c:v>2019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min.temp!$D$28:$D$39</c:f>
              <c:numCache>
                <c:formatCode>0.0</c:formatCode>
                <c:ptCount val="12"/>
                <c:pt idx="0">
                  <c:v>-3.5</c:v>
                </c:pt>
                <c:pt idx="1">
                  <c:v>0.1</c:v>
                </c:pt>
                <c:pt idx="2">
                  <c:v>4</c:v>
                </c:pt>
                <c:pt idx="3">
                  <c:v>7</c:v>
                </c:pt>
                <c:pt idx="4">
                  <c:v>10.4</c:v>
                </c:pt>
                <c:pt idx="5">
                  <c:v>16.7</c:v>
                </c:pt>
                <c:pt idx="6">
                  <c:v>15.5</c:v>
                </c:pt>
                <c:pt idx="7">
                  <c:v>16.5</c:v>
                </c:pt>
                <c:pt idx="8">
                  <c:v>10.6</c:v>
                </c:pt>
                <c:pt idx="9">
                  <c:v>6.7</c:v>
                </c:pt>
                <c:pt idx="10">
                  <c:v>6.1</c:v>
                </c:pt>
                <c:pt idx="11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723-478E-8AB3-0E13916A6CE6}"/>
            </c:ext>
          </c:extLst>
        </c:ser>
        <c:ser>
          <c:idx val="2"/>
          <c:order val="2"/>
          <c:tx>
            <c:strRef>
              <c:f>min.temp!$E$27</c:f>
              <c:strCache>
                <c:ptCount val="1"/>
                <c:pt idx="0">
                  <c:v>2020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min.temp!$E$28:$E$39</c:f>
              <c:numCache>
                <c:formatCode>0.0</c:formatCode>
                <c:ptCount val="12"/>
                <c:pt idx="0">
                  <c:v>-3</c:v>
                </c:pt>
                <c:pt idx="1">
                  <c:v>0.6</c:v>
                </c:pt>
                <c:pt idx="2">
                  <c:v>2.1</c:v>
                </c:pt>
                <c:pt idx="3">
                  <c:v>4.9000000000000004</c:v>
                </c:pt>
                <c:pt idx="4">
                  <c:v>8.8000000000000007</c:v>
                </c:pt>
                <c:pt idx="5">
                  <c:v>15</c:v>
                </c:pt>
                <c:pt idx="6">
                  <c:v>15.4</c:v>
                </c:pt>
                <c:pt idx="7">
                  <c:v>16.399999999999999</c:v>
                </c:pt>
                <c:pt idx="8">
                  <c:v>10.9</c:v>
                </c:pt>
                <c:pt idx="9">
                  <c:v>7.8</c:v>
                </c:pt>
                <c:pt idx="10">
                  <c:v>1.7</c:v>
                </c:pt>
                <c:pt idx="11">
                  <c:v>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723-478E-8AB3-0E13916A6CE6}"/>
            </c:ext>
          </c:extLst>
        </c:ser>
        <c:ser>
          <c:idx val="3"/>
          <c:order val="3"/>
          <c:tx>
            <c:strRef>
              <c:f>min.temp!$F$27</c:f>
              <c:strCache>
                <c:ptCount val="1"/>
                <c:pt idx="0">
                  <c:v>2021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min.temp!$F$28:$F$39</c:f>
              <c:numCache>
                <c:formatCode>0.0</c:formatCode>
                <c:ptCount val="12"/>
                <c:pt idx="0">
                  <c:v>-1.5</c:v>
                </c:pt>
                <c:pt idx="1">
                  <c:v>-2.1</c:v>
                </c:pt>
                <c:pt idx="2">
                  <c:v>-0.2</c:v>
                </c:pt>
                <c:pt idx="3">
                  <c:v>4</c:v>
                </c:pt>
                <c:pt idx="4">
                  <c:v>7.9</c:v>
                </c:pt>
                <c:pt idx="5">
                  <c:v>15.1</c:v>
                </c:pt>
                <c:pt idx="6">
                  <c:v>18</c:v>
                </c:pt>
                <c:pt idx="7">
                  <c:v>14.6</c:v>
                </c:pt>
                <c:pt idx="8">
                  <c:v>9.6999999999999993</c:v>
                </c:pt>
                <c:pt idx="9">
                  <c:v>3</c:v>
                </c:pt>
                <c:pt idx="10">
                  <c:v>0.8</c:v>
                </c:pt>
                <c:pt idx="11">
                  <c:v>-2.2999999999999998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723-478E-8AB3-0E13916A6CE6}"/>
            </c:ext>
          </c:extLst>
        </c:ser>
        <c:ser>
          <c:idx val="4"/>
          <c:order val="4"/>
          <c:tx>
            <c:strRef>
              <c:f>min.temp!$G$27</c:f>
              <c:strCache>
                <c:ptCount val="1"/>
                <c:pt idx="0">
                  <c:v>2022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min.temp!$G$28:$G$39</c:f>
              <c:numCache>
                <c:formatCode>0.0</c:formatCode>
                <c:ptCount val="12"/>
                <c:pt idx="0">
                  <c:v>-4.0999999999999996</c:v>
                </c:pt>
                <c:pt idx="1">
                  <c:v>-0.6</c:v>
                </c:pt>
                <c:pt idx="2">
                  <c:v>-0.5</c:v>
                </c:pt>
                <c:pt idx="3">
                  <c:v>4.2</c:v>
                </c:pt>
                <c:pt idx="4">
                  <c:v>11</c:v>
                </c:pt>
                <c:pt idx="5">
                  <c:v>14.7</c:v>
                </c:pt>
                <c:pt idx="6">
                  <c:v>16.3</c:v>
                </c:pt>
                <c:pt idx="7">
                  <c:v>16.899999999999999</c:v>
                </c:pt>
                <c:pt idx="8">
                  <c:v>10.8</c:v>
                </c:pt>
                <c:pt idx="9">
                  <c:v>7.4</c:v>
                </c:pt>
                <c:pt idx="10">
                  <c:v>2.7</c:v>
                </c:pt>
                <c:pt idx="11">
                  <c:v>-0.7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723-478E-8AB3-0E13916A6CE6}"/>
            </c:ext>
          </c:extLst>
        </c:ser>
        <c:ser>
          <c:idx val="5"/>
          <c:order val="5"/>
          <c:tx>
            <c:strRef>
              <c:f>min.temp!$H$27</c:f>
              <c:strCache>
                <c:ptCount val="1"/>
                <c:pt idx="0">
                  <c:v>2023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Ref>
              <c:f>min.temp!$B$28:$B$39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min.temp!$H$28:$H$39</c:f>
              <c:numCache>
                <c:formatCode>0.0</c:formatCode>
                <c:ptCount val="12"/>
                <c:pt idx="0">
                  <c:v>1.9</c:v>
                </c:pt>
                <c:pt idx="1">
                  <c:v>-1.3</c:v>
                </c:pt>
                <c:pt idx="2">
                  <c:v>2.2000000000000002</c:v>
                </c:pt>
                <c:pt idx="3">
                  <c:v>5</c:v>
                </c:pt>
                <c:pt idx="4">
                  <c:v>11</c:v>
                </c:pt>
                <c:pt idx="5">
                  <c:v>14</c:v>
                </c:pt>
                <c:pt idx="6">
                  <c:v>16.3</c:v>
                </c:pt>
                <c:pt idx="7">
                  <c:v>16.899999999999999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723-478E-8AB3-0E13916A6C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5592928"/>
        <c:axId val="235595672"/>
      </c:lineChart>
      <c:catAx>
        <c:axId val="235592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55956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559567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7.6452675175259751E-3"/>
              <c:y val="0.544960146852809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559292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7839891258227909"/>
          <c:y val="0.33435582822085891"/>
          <c:w val="0.10157382687679062"/>
          <c:h val="0.34662576687116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CE"/>
              <a:ea typeface="Arial CE"/>
              <a:cs typeface="Arial CE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rgbClr val="CCCC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r>
              <a:rPr lang="hu-HU" sz="1200" b="1" i="0" u="none" strike="noStrike" baseline="0">
                <a:solidFill>
                  <a:srgbClr val="000000"/>
                </a:solidFill>
                <a:latin typeface="Arial CE"/>
                <a:cs typeface="Arial CE"/>
              </a:rPr>
              <a:t>Avg min temper °C per year ULTH 2018-2023</a:t>
            </a:r>
          </a:p>
        </c:rich>
      </c:tx>
      <c:layout>
        <c:manualLayout>
          <c:xMode val="edge"/>
          <c:yMode val="edge"/>
          <c:x val="0.23853241432639616"/>
          <c:y val="3.361329833770778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198222984804186"/>
          <c:y val="0.21300500900065497"/>
          <c:w val="0.82846264438461759"/>
          <c:h val="0.6569522909178096"/>
        </c:manualLayout>
      </c:layout>
      <c:lineChart>
        <c:grouping val="standard"/>
        <c:varyColors val="0"/>
        <c:ser>
          <c:idx val="0"/>
          <c:order val="0"/>
          <c:tx>
            <c:strRef>
              <c:f>min.temp!$B$40</c:f>
              <c:strCache>
                <c:ptCount val="1"/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min.temp!$C$27:$H$27</c:f>
              <c:numCache>
                <c:formatCode>General</c:formatCode>
                <c:ptCount val="6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  <c:pt idx="5">
                  <c:v>2023</c:v>
                </c:pt>
              </c:numCache>
            </c:numRef>
          </c:cat>
          <c:val>
            <c:numRef>
              <c:f>min.temp!$C$40:$H$40</c:f>
              <c:numCache>
                <c:formatCode>0.0</c:formatCode>
                <c:ptCount val="6"/>
                <c:pt idx="0">
                  <c:v>7.4249999999999998</c:v>
                </c:pt>
                <c:pt idx="1">
                  <c:v>7.6333333333333329</c:v>
                </c:pt>
                <c:pt idx="2">
                  <c:v>6.8333333333333348</c:v>
                </c:pt>
                <c:pt idx="3">
                  <c:v>5.583333333333333</c:v>
                </c:pt>
                <c:pt idx="4">
                  <c:v>6.5083333333333337</c:v>
                </c:pt>
                <c:pt idx="5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EF-4F13-8D4B-91836F14DB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6428192"/>
        <c:axId val="236423096"/>
      </c:lineChart>
      <c:catAx>
        <c:axId val="23642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642309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642309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Calibri"/>
                  </a:rPr>
                  <a:t>°</a:t>
                </a:r>
                <a:r>
                  <a:rPr lang="hu-HU" sz="1200" b="1" i="0" u="none" strike="noStrike" baseline="0">
                    <a:solidFill>
                      <a:srgbClr val="000000"/>
                    </a:solidFill>
                    <a:latin typeface="Arial CE"/>
                    <a:cs typeface="Arial CE"/>
                  </a:rPr>
                  <a:t>C</a:t>
                </a:r>
              </a:p>
            </c:rich>
          </c:tx>
          <c:layout>
            <c:manualLayout>
              <c:xMode val="edge"/>
              <c:yMode val="edge"/>
              <c:x val="2.4464767683076444E-2"/>
              <c:y val="0.4986008112622286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CE"/>
                <a:ea typeface="Arial CE"/>
                <a:cs typeface="Arial CE"/>
              </a:defRPr>
            </a:pPr>
            <a:endParaRPr lang="hu-HU"/>
          </a:p>
        </c:txPr>
        <c:crossAx val="236428192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CCCC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 CE"/>
          <a:ea typeface="Arial CE"/>
          <a:cs typeface="Arial CE"/>
        </a:defRPr>
      </a:pPr>
      <a:endParaRPr lang="hu-H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101600</xdr:colOff>
      <xdr:row>1</xdr:row>
      <xdr:rowOff>325120</xdr:rowOff>
    </xdr:from>
    <xdr:to>
      <xdr:col>10</xdr:col>
      <xdr:colOff>679573</xdr:colOff>
      <xdr:row>1</xdr:row>
      <xdr:rowOff>1082040</xdr:rowOff>
    </xdr:to>
    <xdr:pic>
      <xdr:nvPicPr>
        <xdr:cNvPr id="2889653" name="Picture 1025" descr="ULT Hungary Logo English long B&amp;W">
          <a:extLst>
            <a:ext uri="{FF2B5EF4-FFF2-40B4-BE49-F238E27FC236}">
              <a16:creationId xmlns:a16="http://schemas.microsoft.com/office/drawing/2014/main" id="{00000000-0008-0000-0000-0000B5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8160" y="518160"/>
          <a:ext cx="7152640" cy="7569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75000"/>
            </a:schemeClr>
          </a:glow>
          <a:outerShdw blurRad="50800" dist="50800" dir="5400000" algn="ctr" rotWithShape="0">
            <a:schemeClr val="accent1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102235</xdr:colOff>
      <xdr:row>1</xdr:row>
      <xdr:rowOff>264160</xdr:rowOff>
    </xdr:from>
    <xdr:to>
      <xdr:col>21</xdr:col>
      <xdr:colOff>721800</xdr:colOff>
      <xdr:row>1</xdr:row>
      <xdr:rowOff>1056640</xdr:rowOff>
    </xdr:to>
    <xdr:pic>
      <xdr:nvPicPr>
        <xdr:cNvPr id="2889654" name="Picture 1026" descr="ULT Hungary Logo English long B&amp;W">
          <a:extLst>
            <a:ext uri="{FF2B5EF4-FFF2-40B4-BE49-F238E27FC236}">
              <a16:creationId xmlns:a16="http://schemas.microsoft.com/office/drawing/2014/main" id="{00000000-0008-0000-0000-0000B6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36940" y="457200"/>
          <a:ext cx="7221220" cy="7924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60000"/>
              <a:lumOff val="40000"/>
            </a:schemeClr>
          </a:glow>
          <a:outerShdw blurRad="50800" dist="50800" dir="5400000" algn="ctr" rotWithShape="0">
            <a:schemeClr val="accent6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23</xdr:col>
      <xdr:colOff>26670</xdr:colOff>
      <xdr:row>1</xdr:row>
      <xdr:rowOff>233680</xdr:rowOff>
    </xdr:from>
    <xdr:to>
      <xdr:col>32</xdr:col>
      <xdr:colOff>650138</xdr:colOff>
      <xdr:row>1</xdr:row>
      <xdr:rowOff>1046480</xdr:rowOff>
    </xdr:to>
    <xdr:pic>
      <xdr:nvPicPr>
        <xdr:cNvPr id="2889655" name="Picture 1027" descr="ULT Hungary Logo English long B&amp;W">
          <a:extLst>
            <a:ext uri="{FF2B5EF4-FFF2-40B4-BE49-F238E27FC236}">
              <a16:creationId xmlns:a16="http://schemas.microsoft.com/office/drawing/2014/main" id="{00000000-0008-0000-0000-0000B7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517620" y="426720"/>
          <a:ext cx="7216140" cy="8128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40000"/>
              <a:lumOff val="60000"/>
            </a:schemeClr>
          </a:glow>
          <a:outerShdw blurRad="50800" dist="50800" dir="5400000" algn="ctr" rotWithShape="0">
            <a:schemeClr val="accent6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34</xdr:col>
      <xdr:colOff>86995</xdr:colOff>
      <xdr:row>1</xdr:row>
      <xdr:rowOff>241300</xdr:rowOff>
    </xdr:from>
    <xdr:to>
      <xdr:col>43</xdr:col>
      <xdr:colOff>701492</xdr:colOff>
      <xdr:row>1</xdr:row>
      <xdr:rowOff>1018540</xdr:rowOff>
    </xdr:to>
    <xdr:pic>
      <xdr:nvPicPr>
        <xdr:cNvPr id="2889656" name="Picture 1028" descr="ULT Hungary Logo English long B&amp;W">
          <a:extLst>
            <a:ext uri="{FF2B5EF4-FFF2-40B4-BE49-F238E27FC236}">
              <a16:creationId xmlns:a16="http://schemas.microsoft.com/office/drawing/2014/main" id="{00000000-0008-0000-0000-0000B8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15140" y="434340"/>
          <a:ext cx="7216140" cy="77724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60000"/>
              <a:lumOff val="40000"/>
            </a:schemeClr>
          </a:glow>
          <a:outerShdw blurRad="50800" dist="50800" dir="5400000" algn="ctr" rotWithShape="0">
            <a:schemeClr val="accent6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45</xdr:col>
      <xdr:colOff>89535</xdr:colOff>
      <xdr:row>1</xdr:row>
      <xdr:rowOff>196668</xdr:rowOff>
    </xdr:from>
    <xdr:to>
      <xdr:col>54</xdr:col>
      <xdr:colOff>701477</xdr:colOff>
      <xdr:row>1</xdr:row>
      <xdr:rowOff>1029788</xdr:rowOff>
    </xdr:to>
    <xdr:pic>
      <xdr:nvPicPr>
        <xdr:cNvPr id="2889657" name="Picture 1029" descr="ULT Hungary Logo English long B&amp;W">
          <a:extLst>
            <a:ext uri="{FF2B5EF4-FFF2-40B4-BE49-F238E27FC236}">
              <a16:creationId xmlns:a16="http://schemas.microsoft.com/office/drawing/2014/main" id="{00000000-0008-0000-0000-0000B9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594278" y="392611"/>
          <a:ext cx="7176028" cy="8331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6">
              <a:lumMod val="75000"/>
            </a:schemeClr>
          </a:glow>
          <a:outerShdw blurRad="50800" dist="50800" dir="5400000" algn="ctr" rotWithShape="0">
            <a:schemeClr val="accent6">
              <a:lumMod val="5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56</xdr:col>
      <xdr:colOff>1451</xdr:colOff>
      <xdr:row>1</xdr:row>
      <xdr:rowOff>183061</xdr:rowOff>
    </xdr:from>
    <xdr:to>
      <xdr:col>65</xdr:col>
      <xdr:colOff>622748</xdr:colOff>
      <xdr:row>1</xdr:row>
      <xdr:rowOff>987696</xdr:rowOff>
    </xdr:to>
    <xdr:pic>
      <xdr:nvPicPr>
        <xdr:cNvPr id="2889658" name="Picture 1030" descr="ULT Hungary Logo English long B&amp;W">
          <a:extLst>
            <a:ext uri="{FF2B5EF4-FFF2-40B4-BE49-F238E27FC236}">
              <a16:creationId xmlns:a16="http://schemas.microsoft.com/office/drawing/2014/main" id="{00000000-0008-0000-0000-0000BA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28965" y="379004"/>
          <a:ext cx="7185383" cy="804635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20000"/>
              <a:lumOff val="80000"/>
            </a:schemeClr>
          </a:glow>
          <a:outerShdw blurRad="50800" dist="50800" dir="5400000" algn="ctr" rotWithShape="0">
            <a:schemeClr val="accent4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67</xdr:col>
      <xdr:colOff>19050</xdr:colOff>
      <xdr:row>1</xdr:row>
      <xdr:rowOff>251460</xdr:rowOff>
    </xdr:from>
    <xdr:to>
      <xdr:col>77</xdr:col>
      <xdr:colOff>17643</xdr:colOff>
      <xdr:row>1</xdr:row>
      <xdr:rowOff>1097280</xdr:rowOff>
    </xdr:to>
    <xdr:pic>
      <xdr:nvPicPr>
        <xdr:cNvPr id="2889515" name="Picture 1031" descr="ULT Hungary Logo English long B&amp;W">
          <a:extLst>
            <a:ext uri="{FF2B5EF4-FFF2-40B4-BE49-F238E27FC236}">
              <a16:creationId xmlns:a16="http://schemas.microsoft.com/office/drawing/2014/main" id="{00000000-0008-0000-0000-00002B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696880" y="444500"/>
          <a:ext cx="7322820" cy="8458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40000"/>
              <a:lumOff val="60000"/>
            </a:schemeClr>
          </a:glow>
          <a:outerShdw blurRad="50800" dist="50800" dir="5400000" algn="ctr" rotWithShape="0">
            <a:schemeClr val="accent4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78</xdr:col>
      <xdr:colOff>170815</xdr:colOff>
      <xdr:row>1</xdr:row>
      <xdr:rowOff>213360</xdr:rowOff>
    </xdr:from>
    <xdr:to>
      <xdr:col>87</xdr:col>
      <xdr:colOff>611276</xdr:colOff>
      <xdr:row>1</xdr:row>
      <xdr:rowOff>1107440</xdr:rowOff>
    </xdr:to>
    <xdr:pic>
      <xdr:nvPicPr>
        <xdr:cNvPr id="2889516" name="Picture 1032" descr="ULT Hungary Logo English long B&amp;W">
          <a:extLst>
            <a:ext uri="{FF2B5EF4-FFF2-40B4-BE49-F238E27FC236}">
              <a16:creationId xmlns:a16="http://schemas.microsoft.com/office/drawing/2014/main" id="{00000000-0008-0000-0000-00002C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885840" y="406400"/>
          <a:ext cx="7051040" cy="8940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60000"/>
              <a:lumOff val="40000"/>
            </a:schemeClr>
          </a:glow>
          <a:outerShdw blurRad="50800" dist="50800" dir="5400000" algn="ctr" rotWithShape="0">
            <a:schemeClr val="accent4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89</xdr:col>
      <xdr:colOff>99695</xdr:colOff>
      <xdr:row>1</xdr:row>
      <xdr:rowOff>294640</xdr:rowOff>
    </xdr:from>
    <xdr:to>
      <xdr:col>97</xdr:col>
      <xdr:colOff>753594</xdr:colOff>
      <xdr:row>1</xdr:row>
      <xdr:rowOff>1137920</xdr:rowOff>
    </xdr:to>
    <xdr:pic>
      <xdr:nvPicPr>
        <xdr:cNvPr id="2889517" name="Picture 1033" descr="ULT Hungary Logo English long B&amp;W">
          <a:extLst>
            <a:ext uri="{FF2B5EF4-FFF2-40B4-BE49-F238E27FC236}">
              <a16:creationId xmlns:a16="http://schemas.microsoft.com/office/drawing/2014/main" id="{00000000-0008-0000-0000-00002D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861440" y="487680"/>
          <a:ext cx="6532880" cy="84328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4">
              <a:lumMod val="60000"/>
              <a:lumOff val="40000"/>
            </a:schemeClr>
          </a:glow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99</xdr:col>
      <xdr:colOff>106408</xdr:colOff>
      <xdr:row>1</xdr:row>
      <xdr:rowOff>174807</xdr:rowOff>
    </xdr:from>
    <xdr:to>
      <xdr:col>107</xdr:col>
      <xdr:colOff>708307</xdr:colOff>
      <xdr:row>1</xdr:row>
      <xdr:rowOff>1034536</xdr:rowOff>
    </xdr:to>
    <xdr:pic>
      <xdr:nvPicPr>
        <xdr:cNvPr id="2889518" name="Picture 1034" descr="ULT Hungary Logo English long B&amp;W">
          <a:extLst>
            <a:ext uri="{FF2B5EF4-FFF2-40B4-BE49-F238E27FC236}">
              <a16:creationId xmlns:a16="http://schemas.microsoft.com/office/drawing/2014/main" id="{00000000-0008-0000-0000-00002E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13087" y="365307"/>
          <a:ext cx="6697899" cy="859729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2">
              <a:lumMod val="60000"/>
              <a:lumOff val="40000"/>
            </a:schemeClr>
          </a:glow>
          <a:outerShdw blurRad="50800" dist="50800" dir="5400000" algn="ctr" rotWithShape="0">
            <a:schemeClr val="accent2">
              <a:lumMod val="60000"/>
              <a:lumOff val="4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109</xdr:col>
      <xdr:colOff>170815</xdr:colOff>
      <xdr:row>1</xdr:row>
      <xdr:rowOff>203200</xdr:rowOff>
    </xdr:from>
    <xdr:to>
      <xdr:col>117</xdr:col>
      <xdr:colOff>662208</xdr:colOff>
      <xdr:row>1</xdr:row>
      <xdr:rowOff>1028700</xdr:rowOff>
    </xdr:to>
    <xdr:pic>
      <xdr:nvPicPr>
        <xdr:cNvPr id="2889519" name="Picture 1035" descr="ULT Hungary Logo English long B&amp;W">
          <a:extLst>
            <a:ext uri="{FF2B5EF4-FFF2-40B4-BE49-F238E27FC236}">
              <a16:creationId xmlns:a16="http://schemas.microsoft.com/office/drawing/2014/main" id="{00000000-0008-0000-0000-00002F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038315" y="393700"/>
          <a:ext cx="6625493" cy="82550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20000"/>
              <a:lumOff val="80000"/>
            </a:schemeClr>
          </a:glow>
          <a:outerShdw blurRad="50800" dist="50800" dir="5400000" algn="ctr" rotWithShape="0">
            <a:schemeClr val="accent1">
              <a:lumMod val="40000"/>
              <a:lumOff val="60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119</xdr:col>
      <xdr:colOff>99695</xdr:colOff>
      <xdr:row>1</xdr:row>
      <xdr:rowOff>177800</xdr:rowOff>
    </xdr:from>
    <xdr:to>
      <xdr:col>127</xdr:col>
      <xdr:colOff>650834</xdr:colOff>
      <xdr:row>1</xdr:row>
      <xdr:rowOff>998220</xdr:rowOff>
    </xdr:to>
    <xdr:pic>
      <xdr:nvPicPr>
        <xdr:cNvPr id="2889640" name="Picture 1036" descr="ULT Hungary Logo English long B&amp;W">
          <a:extLst>
            <a:ext uri="{FF2B5EF4-FFF2-40B4-BE49-F238E27FC236}">
              <a16:creationId xmlns:a16="http://schemas.microsoft.com/office/drawing/2014/main" id="{00000000-0008-0000-0000-0000A8172C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625295" y="368300"/>
          <a:ext cx="6647139" cy="820420"/>
        </a:xfrm>
        <a:prstGeom prst="rect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80" mc:Ignorable="a14" a14:legacySpreadsheetColorIndex="18"/>
          </a:solidFill>
          <a:miter lim="800000"/>
          <a:headEnd/>
          <a:tailEnd/>
        </a:ln>
        <a:effectLst>
          <a:glow rad="127000">
            <a:schemeClr val="accent1">
              <a:lumMod val="60000"/>
              <a:lumOff val="40000"/>
            </a:schemeClr>
          </a:glow>
          <a:outerShdw blurRad="50800" dist="50800" dir="5400000" algn="ctr" rotWithShape="0">
            <a:schemeClr val="accent1">
              <a:lumMod val="75000"/>
            </a:schemeClr>
          </a:outerShdw>
        </a:effectLst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34</xdr:row>
      <xdr:rowOff>9525</xdr:rowOff>
    </xdr:from>
    <xdr:to>
      <xdr:col>8</xdr:col>
      <xdr:colOff>85725</xdr:colOff>
      <xdr:row>53</xdr:row>
      <xdr:rowOff>66675</xdr:rowOff>
    </xdr:to>
    <xdr:graphicFrame macro="">
      <xdr:nvGraphicFramePr>
        <xdr:cNvPr id="1992" name="Diagram 1">
          <a:extLst>
            <a:ext uri="{FF2B5EF4-FFF2-40B4-BE49-F238E27FC236}">
              <a16:creationId xmlns:a16="http://schemas.microsoft.com/office/drawing/2014/main" id="{00000000-0008-0000-0100-0000C8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247650</xdr:colOff>
      <xdr:row>54</xdr:row>
      <xdr:rowOff>57150</xdr:rowOff>
    </xdr:from>
    <xdr:to>
      <xdr:col>8</xdr:col>
      <xdr:colOff>95250</xdr:colOff>
      <xdr:row>73</xdr:row>
      <xdr:rowOff>142875</xdr:rowOff>
    </xdr:to>
    <xdr:graphicFrame macro="">
      <xdr:nvGraphicFramePr>
        <xdr:cNvPr id="1993" name="Diagram 7">
          <a:extLst>
            <a:ext uri="{FF2B5EF4-FFF2-40B4-BE49-F238E27FC236}">
              <a16:creationId xmlns:a16="http://schemas.microsoft.com/office/drawing/2014/main" id="{00000000-0008-0000-0100-0000C9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723900</xdr:colOff>
      <xdr:row>2</xdr:row>
      <xdr:rowOff>123825</xdr:rowOff>
    </xdr:from>
    <xdr:to>
      <xdr:col>19</xdr:col>
      <xdr:colOff>19050</xdr:colOff>
      <xdr:row>23</xdr:row>
      <xdr:rowOff>133350</xdr:rowOff>
    </xdr:to>
    <xdr:graphicFrame macro="">
      <xdr:nvGraphicFramePr>
        <xdr:cNvPr id="3854758" name="Diagram 1">
          <a:extLst>
            <a:ext uri="{FF2B5EF4-FFF2-40B4-BE49-F238E27FC236}">
              <a16:creationId xmlns:a16="http://schemas.microsoft.com/office/drawing/2014/main" id="{00000000-0008-0000-0300-0000A6D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28575</xdr:colOff>
      <xdr:row>24</xdr:row>
      <xdr:rowOff>57150</xdr:rowOff>
    </xdr:from>
    <xdr:to>
      <xdr:col>18</xdr:col>
      <xdr:colOff>742950</xdr:colOff>
      <xdr:row>39</xdr:row>
      <xdr:rowOff>9525</xdr:rowOff>
    </xdr:to>
    <xdr:graphicFrame macro="">
      <xdr:nvGraphicFramePr>
        <xdr:cNvPr id="3854759" name="Diagram 4">
          <a:extLst>
            <a:ext uri="{FF2B5EF4-FFF2-40B4-BE49-F238E27FC236}">
              <a16:creationId xmlns:a16="http://schemas.microsoft.com/office/drawing/2014/main" id="{00000000-0008-0000-0300-0000A7D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28575</xdr:colOff>
      <xdr:row>39</xdr:row>
      <xdr:rowOff>161925</xdr:rowOff>
    </xdr:from>
    <xdr:to>
      <xdr:col>18</xdr:col>
      <xdr:colOff>714375</xdr:colOff>
      <xdr:row>55</xdr:row>
      <xdr:rowOff>133350</xdr:rowOff>
    </xdr:to>
    <xdr:graphicFrame macro="">
      <xdr:nvGraphicFramePr>
        <xdr:cNvPr id="3854760" name="Diagram 5">
          <a:extLst>
            <a:ext uri="{FF2B5EF4-FFF2-40B4-BE49-F238E27FC236}">
              <a16:creationId xmlns:a16="http://schemas.microsoft.com/office/drawing/2014/main" id="{00000000-0008-0000-0300-0000A8D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2</xdr:row>
      <xdr:rowOff>161925</xdr:rowOff>
    </xdr:from>
    <xdr:to>
      <xdr:col>18</xdr:col>
      <xdr:colOff>28575</xdr:colOff>
      <xdr:row>24</xdr:row>
      <xdr:rowOff>0</xdr:rowOff>
    </xdr:to>
    <xdr:graphicFrame macro="">
      <xdr:nvGraphicFramePr>
        <xdr:cNvPr id="3858854" name="Diagram 1">
          <a:extLst>
            <a:ext uri="{FF2B5EF4-FFF2-40B4-BE49-F238E27FC236}">
              <a16:creationId xmlns:a16="http://schemas.microsoft.com/office/drawing/2014/main" id="{00000000-0008-0000-0400-0000A6E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57150</xdr:colOff>
      <xdr:row>25</xdr:row>
      <xdr:rowOff>0</xdr:rowOff>
    </xdr:from>
    <xdr:to>
      <xdr:col>17</xdr:col>
      <xdr:colOff>657225</xdr:colOff>
      <xdr:row>41</xdr:row>
      <xdr:rowOff>19050</xdr:rowOff>
    </xdr:to>
    <xdr:graphicFrame macro="">
      <xdr:nvGraphicFramePr>
        <xdr:cNvPr id="3858855" name="Diagram 4">
          <a:extLst>
            <a:ext uri="{FF2B5EF4-FFF2-40B4-BE49-F238E27FC236}">
              <a16:creationId xmlns:a16="http://schemas.microsoft.com/office/drawing/2014/main" id="{00000000-0008-0000-0400-0000A7E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28575</xdr:colOff>
      <xdr:row>42</xdr:row>
      <xdr:rowOff>0</xdr:rowOff>
    </xdr:from>
    <xdr:to>
      <xdr:col>17</xdr:col>
      <xdr:colOff>695325</xdr:colOff>
      <xdr:row>58</xdr:row>
      <xdr:rowOff>95250</xdr:rowOff>
    </xdr:to>
    <xdr:graphicFrame macro="">
      <xdr:nvGraphicFramePr>
        <xdr:cNvPr id="3858856" name="Diagram 5">
          <a:extLst>
            <a:ext uri="{FF2B5EF4-FFF2-40B4-BE49-F238E27FC236}">
              <a16:creationId xmlns:a16="http://schemas.microsoft.com/office/drawing/2014/main" id="{00000000-0008-0000-0400-0000A8E13A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94-00májusm"/>
      <sheetName val="94-00májusa"/>
      <sheetName val="össz94tőlnyh"/>
      <sheetName val="99havi"/>
      <sheetName val="00havi"/>
      <sheetName val="01havi "/>
      <sheetName val="01grafikonok"/>
      <sheetName val="02havi 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A46"/>
  <sheetViews>
    <sheetView tabSelected="1" topLeftCell="BN2" zoomScale="70" zoomScaleNormal="70" workbookViewId="0">
      <pane ySplit="7" topLeftCell="A22" activePane="bottomLeft" state="frozen"/>
      <selection activeCell="A2" sqref="A2"/>
      <selection pane="bottomLeft" activeCell="CG39" sqref="CG39"/>
    </sheetView>
  </sheetViews>
  <sheetFormatPr defaultRowHeight="15" x14ac:dyDescent="0.2"/>
  <cols>
    <col min="1" max="1" width="4.88671875" customWidth="1"/>
    <col min="98" max="98" width="10.21875" customWidth="1"/>
    <col min="108" max="108" width="9.33203125" customWidth="1"/>
    <col min="113" max="113" width="9.33203125" customWidth="1"/>
  </cols>
  <sheetData>
    <row r="2" spans="2:131" ht="93.6" customHeight="1" x14ac:dyDescent="0.2">
      <c r="B2" s="76"/>
      <c r="C2" s="76"/>
      <c r="D2" s="76"/>
      <c r="E2" s="76"/>
      <c r="F2" s="76"/>
      <c r="G2" s="76"/>
      <c r="H2" s="76"/>
      <c r="I2" s="76"/>
      <c r="J2" s="76"/>
      <c r="K2" s="19"/>
      <c r="M2" s="76"/>
      <c r="N2" s="76"/>
      <c r="O2" s="76"/>
      <c r="P2" s="76"/>
      <c r="Q2" s="76"/>
      <c r="R2" s="76"/>
      <c r="S2" s="76"/>
      <c r="T2" s="76"/>
      <c r="U2" s="76"/>
      <c r="V2" s="19"/>
      <c r="AG2" s="19"/>
      <c r="AR2" s="19"/>
      <c r="BC2" s="19"/>
      <c r="BN2" s="19"/>
      <c r="BY2" s="19"/>
      <c r="CJ2" s="19"/>
    </row>
    <row r="3" spans="2:131" ht="25.5" customHeight="1" x14ac:dyDescent="0.2">
      <c r="B3" s="72" t="s">
        <v>41</v>
      </c>
      <c r="C3" s="72"/>
      <c r="D3" s="72"/>
      <c r="E3" s="72"/>
      <c r="F3" s="72"/>
      <c r="G3" s="72"/>
      <c r="H3" s="72"/>
      <c r="I3" s="72"/>
      <c r="J3" s="72"/>
      <c r="K3" s="30"/>
      <c r="M3" s="72" t="s">
        <v>42</v>
      </c>
      <c r="N3" s="72"/>
      <c r="O3" s="72"/>
      <c r="P3" s="72"/>
      <c r="Q3" s="72"/>
      <c r="R3" s="72"/>
      <c r="S3" s="72"/>
      <c r="T3" s="72"/>
      <c r="U3" s="72"/>
      <c r="V3" s="30"/>
      <c r="X3" s="72" t="s">
        <v>44</v>
      </c>
      <c r="Y3" s="72"/>
      <c r="Z3" s="72"/>
      <c r="AA3" s="72"/>
      <c r="AB3" s="72"/>
      <c r="AC3" s="72"/>
      <c r="AD3" s="72"/>
      <c r="AE3" s="72"/>
      <c r="AF3" s="72"/>
      <c r="AG3" s="30"/>
      <c r="AI3" s="72" t="s">
        <v>46</v>
      </c>
      <c r="AJ3" s="72"/>
      <c r="AK3" s="72"/>
      <c r="AL3" s="72"/>
      <c r="AM3" s="72"/>
      <c r="AN3" s="72"/>
      <c r="AO3" s="72"/>
      <c r="AP3" s="72"/>
      <c r="AQ3" s="72"/>
      <c r="AR3" s="30"/>
      <c r="AT3" s="72" t="s">
        <v>48</v>
      </c>
      <c r="AU3" s="72"/>
      <c r="AV3" s="72"/>
      <c r="AW3" s="72"/>
      <c r="AX3" s="72"/>
      <c r="AY3" s="72"/>
      <c r="AZ3" s="72"/>
      <c r="BA3" s="72"/>
      <c r="BB3" s="72"/>
      <c r="BC3" s="30"/>
      <c r="BE3" s="72" t="s">
        <v>50</v>
      </c>
      <c r="BF3" s="72"/>
      <c r="BG3" s="72"/>
      <c r="BH3" s="72"/>
      <c r="BI3" s="72"/>
      <c r="BJ3" s="72"/>
      <c r="BK3" s="72"/>
      <c r="BL3" s="72"/>
      <c r="BM3" s="72"/>
      <c r="BN3" s="30"/>
      <c r="BP3" s="77" t="s">
        <v>52</v>
      </c>
      <c r="BQ3" s="77"/>
      <c r="BR3" s="77"/>
      <c r="BS3" s="77"/>
      <c r="BT3" s="77"/>
      <c r="BU3" s="77"/>
      <c r="BV3" s="77"/>
      <c r="BW3" s="77"/>
      <c r="BX3" s="77"/>
      <c r="BY3" s="30"/>
      <c r="CA3" s="77" t="s">
        <v>54</v>
      </c>
      <c r="CB3" s="77"/>
      <c r="CC3" s="77"/>
      <c r="CD3" s="77"/>
      <c r="CE3" s="77"/>
      <c r="CF3" s="77"/>
      <c r="CG3" s="77"/>
      <c r="CH3" s="77"/>
      <c r="CI3" s="77"/>
      <c r="CJ3" s="30"/>
      <c r="CL3" s="77" t="s">
        <v>56</v>
      </c>
      <c r="CM3" s="77"/>
      <c r="CN3" s="77"/>
      <c r="CO3" s="77"/>
      <c r="CP3" s="77"/>
      <c r="CQ3" s="77"/>
      <c r="CR3" s="77"/>
      <c r="CS3" s="77"/>
      <c r="CT3" s="77"/>
      <c r="CV3" s="77" t="s">
        <v>58</v>
      </c>
      <c r="CW3" s="77"/>
      <c r="CX3" s="77"/>
      <c r="CY3" s="77"/>
      <c r="CZ3" s="77"/>
      <c r="DA3" s="77"/>
      <c r="DB3" s="77"/>
      <c r="DC3" s="77"/>
      <c r="DD3" s="77"/>
      <c r="DF3" s="77" t="s">
        <v>60</v>
      </c>
      <c r="DG3" s="77"/>
      <c r="DH3" s="77"/>
      <c r="DI3" s="77"/>
      <c r="DJ3" s="77"/>
      <c r="DK3" s="77"/>
      <c r="DL3" s="77"/>
      <c r="DM3" s="77"/>
      <c r="DN3" s="77"/>
      <c r="DP3" s="77" t="s">
        <v>62</v>
      </c>
      <c r="DQ3" s="77"/>
      <c r="DR3" s="77"/>
      <c r="DS3" s="77"/>
      <c r="DT3" s="77"/>
      <c r="DU3" s="77"/>
      <c r="DV3" s="77"/>
      <c r="DW3" s="77"/>
      <c r="DX3" s="77"/>
    </row>
    <row r="4" spans="2:131" ht="25.5" customHeight="1" x14ac:dyDescent="0.2">
      <c r="B4" s="72" t="s">
        <v>40</v>
      </c>
      <c r="C4" s="72"/>
      <c r="D4" s="72"/>
      <c r="E4" s="72"/>
      <c r="F4" s="72"/>
      <c r="G4" s="72"/>
      <c r="H4" s="72"/>
      <c r="I4" s="72"/>
      <c r="J4" s="72"/>
      <c r="K4" s="30"/>
      <c r="M4" s="72" t="s">
        <v>43</v>
      </c>
      <c r="N4" s="72"/>
      <c r="O4" s="72"/>
      <c r="P4" s="72"/>
      <c r="Q4" s="72"/>
      <c r="R4" s="72"/>
      <c r="S4" s="72"/>
      <c r="T4" s="72"/>
      <c r="U4" s="72"/>
      <c r="V4" s="30"/>
      <c r="X4" s="72" t="s">
        <v>45</v>
      </c>
      <c r="Y4" s="72"/>
      <c r="Z4" s="72"/>
      <c r="AA4" s="72"/>
      <c r="AB4" s="72"/>
      <c r="AC4" s="72"/>
      <c r="AD4" s="72"/>
      <c r="AE4" s="72"/>
      <c r="AF4" s="72"/>
      <c r="AG4" s="30"/>
      <c r="AI4" s="72" t="s">
        <v>47</v>
      </c>
      <c r="AJ4" s="72"/>
      <c r="AK4" s="72"/>
      <c r="AL4" s="72"/>
      <c r="AM4" s="72"/>
      <c r="AN4" s="72"/>
      <c r="AO4" s="72"/>
      <c r="AP4" s="72"/>
      <c r="AQ4" s="72"/>
      <c r="AR4" s="30"/>
      <c r="AT4" s="72" t="s">
        <v>49</v>
      </c>
      <c r="AU4" s="72"/>
      <c r="AV4" s="72"/>
      <c r="AW4" s="72"/>
      <c r="AX4" s="72"/>
      <c r="AY4" s="72"/>
      <c r="AZ4" s="72"/>
      <c r="BA4" s="72"/>
      <c r="BB4" s="72"/>
      <c r="BC4" s="30"/>
      <c r="BE4" s="72" t="s">
        <v>51</v>
      </c>
      <c r="BF4" s="72"/>
      <c r="BG4" s="72"/>
      <c r="BH4" s="72"/>
      <c r="BI4" s="72"/>
      <c r="BJ4" s="72"/>
      <c r="BK4" s="72"/>
      <c r="BL4" s="72"/>
      <c r="BM4" s="72"/>
      <c r="BN4" s="30"/>
      <c r="BP4" s="77" t="s">
        <v>53</v>
      </c>
      <c r="BQ4" s="77"/>
      <c r="BR4" s="77"/>
      <c r="BS4" s="77"/>
      <c r="BT4" s="77"/>
      <c r="BU4" s="77"/>
      <c r="BV4" s="77"/>
      <c r="BW4" s="77"/>
      <c r="BX4" s="77"/>
      <c r="BY4" s="30"/>
      <c r="CA4" s="77" t="s">
        <v>55</v>
      </c>
      <c r="CB4" s="77"/>
      <c r="CC4" s="77"/>
      <c r="CD4" s="77"/>
      <c r="CE4" s="77"/>
      <c r="CF4" s="77"/>
      <c r="CG4" s="77"/>
      <c r="CH4" s="77"/>
      <c r="CI4" s="77"/>
      <c r="CJ4" s="30"/>
      <c r="CL4" s="77" t="s">
        <v>57</v>
      </c>
      <c r="CM4" s="77"/>
      <c r="CN4" s="77"/>
      <c r="CO4" s="77"/>
      <c r="CP4" s="77"/>
      <c r="CQ4" s="77"/>
      <c r="CR4" s="77"/>
      <c r="CS4" s="77"/>
      <c r="CT4" s="77"/>
      <c r="CV4" s="77" t="s">
        <v>59</v>
      </c>
      <c r="CW4" s="77"/>
      <c r="CX4" s="77"/>
      <c r="CY4" s="77"/>
      <c r="CZ4" s="77"/>
      <c r="DA4" s="77"/>
      <c r="DB4" s="77"/>
      <c r="DC4" s="77"/>
      <c r="DD4" s="77"/>
      <c r="DF4" s="77" t="s">
        <v>61</v>
      </c>
      <c r="DG4" s="77"/>
      <c r="DH4" s="77"/>
      <c r="DI4" s="77"/>
      <c r="DJ4" s="77"/>
      <c r="DK4" s="77"/>
      <c r="DL4" s="77"/>
      <c r="DM4" s="77"/>
      <c r="DN4" s="77"/>
      <c r="DP4" s="77" t="s">
        <v>63</v>
      </c>
      <c r="DQ4" s="77"/>
      <c r="DR4" s="77"/>
      <c r="DS4" s="77"/>
      <c r="DT4" s="77"/>
      <c r="DU4" s="77"/>
      <c r="DV4" s="77"/>
      <c r="DW4" s="77"/>
      <c r="DX4" s="77"/>
    </row>
    <row r="5" spans="2:131" ht="9.75" customHeight="1" thickBot="1" x14ac:dyDescent="0.4">
      <c r="B5" s="9"/>
      <c r="C5" s="9"/>
      <c r="D5" s="9"/>
      <c r="E5" s="10"/>
      <c r="F5" s="10"/>
      <c r="G5" s="9"/>
      <c r="H5" s="9"/>
      <c r="I5" s="10"/>
      <c r="J5" s="9"/>
      <c r="K5" s="11"/>
      <c r="M5" s="11"/>
      <c r="N5" s="11"/>
      <c r="O5" s="11"/>
      <c r="P5" s="12"/>
      <c r="Q5" s="12"/>
      <c r="R5" s="11"/>
      <c r="S5" s="11"/>
      <c r="T5" s="12"/>
      <c r="U5" s="11"/>
      <c r="V5" s="11"/>
      <c r="X5" s="11"/>
      <c r="Y5" s="11"/>
      <c r="Z5" s="11"/>
      <c r="AA5" s="12"/>
      <c r="AB5" s="12"/>
      <c r="AC5" s="11"/>
      <c r="AD5" s="11"/>
      <c r="AE5" s="12"/>
      <c r="AF5" s="11"/>
      <c r="AG5" s="11"/>
      <c r="AI5" s="11"/>
      <c r="AJ5" s="11"/>
      <c r="AK5" s="11"/>
      <c r="AL5" s="12"/>
      <c r="AM5" s="12"/>
      <c r="AN5" s="11"/>
      <c r="AO5" s="11"/>
      <c r="AP5" s="12"/>
      <c r="AQ5" s="11"/>
      <c r="AR5" s="11"/>
      <c r="AT5" s="11"/>
      <c r="AU5" s="11"/>
      <c r="AV5" s="11"/>
      <c r="AW5" s="12"/>
      <c r="AX5" s="12"/>
      <c r="AY5" s="11"/>
      <c r="AZ5" s="11"/>
      <c r="BA5" s="12"/>
      <c r="BB5" s="11"/>
      <c r="BC5" s="11"/>
      <c r="BE5" s="11"/>
      <c r="BF5" s="11"/>
      <c r="BG5" s="11"/>
      <c r="BH5" s="12"/>
      <c r="BI5" s="12"/>
      <c r="BJ5" s="11"/>
      <c r="BK5" s="11"/>
      <c r="BL5" s="12"/>
      <c r="BM5" s="11"/>
      <c r="BN5" s="11"/>
      <c r="BP5" s="1"/>
      <c r="BQ5" s="1"/>
      <c r="BR5" s="1"/>
      <c r="BS5" s="2"/>
      <c r="BT5" s="2"/>
      <c r="BU5" s="1"/>
      <c r="BV5" s="1"/>
      <c r="BW5" s="2"/>
      <c r="BX5" s="1"/>
      <c r="BY5" s="11"/>
      <c r="CA5" s="1"/>
      <c r="CB5" s="1"/>
      <c r="CC5" s="1"/>
      <c r="CD5" s="2"/>
      <c r="CE5" s="2"/>
      <c r="CF5" s="1"/>
      <c r="CG5" s="1"/>
      <c r="CH5" s="2"/>
      <c r="CI5" s="1"/>
      <c r="CJ5" s="11"/>
      <c r="CL5" s="1"/>
      <c r="CM5" s="1"/>
      <c r="CN5" s="1"/>
      <c r="CO5" s="2"/>
      <c r="CP5" s="2"/>
      <c r="CQ5" s="1"/>
      <c r="CR5" s="1"/>
      <c r="CS5" s="2"/>
      <c r="CT5" s="1"/>
      <c r="CV5" s="1"/>
      <c r="CW5" s="1"/>
      <c r="CX5" s="1"/>
      <c r="CY5" s="2"/>
      <c r="CZ5" s="2"/>
      <c r="DA5" s="1"/>
      <c r="DB5" s="1"/>
      <c r="DC5" s="2"/>
      <c r="DD5" s="1"/>
      <c r="DF5" s="1"/>
      <c r="DG5" s="1"/>
      <c r="DH5" s="1"/>
      <c r="DI5" s="2"/>
      <c r="DJ5" s="2"/>
      <c r="DK5" s="1"/>
      <c r="DL5" s="1"/>
      <c r="DM5" s="2"/>
      <c r="DN5" s="1"/>
      <c r="DP5" s="1"/>
      <c r="DQ5" s="1"/>
      <c r="DR5" s="1"/>
      <c r="DS5" s="2"/>
      <c r="DT5" s="2"/>
      <c r="DU5" s="1"/>
      <c r="DV5" s="1"/>
      <c r="DW5" s="2"/>
      <c r="DX5" s="1"/>
    </row>
    <row r="6" spans="2:131" ht="23.25" customHeight="1" x14ac:dyDescent="0.2">
      <c r="B6" s="58"/>
      <c r="C6" s="73" t="s">
        <v>0</v>
      </c>
      <c r="D6" s="74"/>
      <c r="E6" s="75" t="s">
        <v>1</v>
      </c>
      <c r="F6" s="74"/>
      <c r="G6" s="21" t="s">
        <v>2</v>
      </c>
      <c r="H6" s="21"/>
      <c r="I6" s="21" t="s">
        <v>3</v>
      </c>
      <c r="J6" s="36"/>
      <c r="K6" s="32" t="s">
        <v>35</v>
      </c>
      <c r="M6" s="58"/>
      <c r="N6" s="73" t="s">
        <v>0</v>
      </c>
      <c r="O6" s="74"/>
      <c r="P6" s="75" t="s">
        <v>1</v>
      </c>
      <c r="Q6" s="74"/>
      <c r="R6" s="21" t="s">
        <v>2</v>
      </c>
      <c r="S6" s="21"/>
      <c r="T6" s="21" t="s">
        <v>3</v>
      </c>
      <c r="U6" s="36"/>
      <c r="V6" s="32" t="s">
        <v>35</v>
      </c>
      <c r="X6" s="58"/>
      <c r="Y6" s="73" t="s">
        <v>0</v>
      </c>
      <c r="Z6" s="74"/>
      <c r="AA6" s="75" t="s">
        <v>1</v>
      </c>
      <c r="AB6" s="74"/>
      <c r="AC6" s="21" t="s">
        <v>2</v>
      </c>
      <c r="AD6" s="21"/>
      <c r="AE6" s="21" t="s">
        <v>3</v>
      </c>
      <c r="AF6" s="36"/>
      <c r="AG6" s="32" t="s">
        <v>35</v>
      </c>
      <c r="AI6" s="58"/>
      <c r="AJ6" s="73" t="s">
        <v>0</v>
      </c>
      <c r="AK6" s="74"/>
      <c r="AL6" s="75" t="s">
        <v>1</v>
      </c>
      <c r="AM6" s="74"/>
      <c r="AN6" s="21" t="s">
        <v>2</v>
      </c>
      <c r="AO6" s="21"/>
      <c r="AP6" s="21" t="s">
        <v>3</v>
      </c>
      <c r="AQ6" s="36"/>
      <c r="AR6" s="32" t="s">
        <v>35</v>
      </c>
      <c r="AT6" s="58"/>
      <c r="AU6" s="73" t="s">
        <v>0</v>
      </c>
      <c r="AV6" s="74"/>
      <c r="AW6" s="75" t="s">
        <v>1</v>
      </c>
      <c r="AX6" s="74"/>
      <c r="AY6" s="21" t="s">
        <v>2</v>
      </c>
      <c r="AZ6" s="21"/>
      <c r="BA6" s="21" t="s">
        <v>3</v>
      </c>
      <c r="BB6" s="36"/>
      <c r="BC6" s="32" t="s">
        <v>35</v>
      </c>
      <c r="BE6" s="58"/>
      <c r="BF6" s="73" t="s">
        <v>0</v>
      </c>
      <c r="BG6" s="74"/>
      <c r="BH6" s="75" t="s">
        <v>1</v>
      </c>
      <c r="BI6" s="74"/>
      <c r="BJ6" s="21" t="s">
        <v>2</v>
      </c>
      <c r="BK6" s="21"/>
      <c r="BL6" s="21" t="s">
        <v>3</v>
      </c>
      <c r="BM6" s="36"/>
      <c r="BN6" s="32" t="s">
        <v>35</v>
      </c>
      <c r="BP6" s="58"/>
      <c r="BQ6" s="73" t="s">
        <v>0</v>
      </c>
      <c r="BR6" s="74"/>
      <c r="BS6" s="75" t="s">
        <v>1</v>
      </c>
      <c r="BT6" s="74"/>
      <c r="BU6" s="21" t="s">
        <v>2</v>
      </c>
      <c r="BV6" s="21"/>
      <c r="BW6" s="21" t="s">
        <v>3</v>
      </c>
      <c r="BX6" s="36"/>
      <c r="BY6" s="32" t="s">
        <v>35</v>
      </c>
      <c r="CA6" s="58"/>
      <c r="CB6" s="73" t="s">
        <v>0</v>
      </c>
      <c r="CC6" s="74"/>
      <c r="CD6" s="75" t="s">
        <v>1</v>
      </c>
      <c r="CE6" s="74"/>
      <c r="CF6" s="21" t="s">
        <v>2</v>
      </c>
      <c r="CG6" s="21"/>
      <c r="CH6" s="21" t="s">
        <v>3</v>
      </c>
      <c r="CI6" s="36"/>
      <c r="CJ6" s="32" t="s">
        <v>35</v>
      </c>
      <c r="CL6" s="58"/>
      <c r="CM6" s="73" t="s">
        <v>0</v>
      </c>
      <c r="CN6" s="74"/>
      <c r="CO6" s="75" t="s">
        <v>1</v>
      </c>
      <c r="CP6" s="74"/>
      <c r="CQ6" s="21" t="s">
        <v>2</v>
      </c>
      <c r="CR6" s="21"/>
      <c r="CS6" s="21" t="s">
        <v>3</v>
      </c>
      <c r="CT6" s="36"/>
      <c r="CV6" s="58"/>
      <c r="CW6" s="73" t="s">
        <v>0</v>
      </c>
      <c r="CX6" s="74"/>
      <c r="CY6" s="75" t="s">
        <v>1</v>
      </c>
      <c r="CZ6" s="74"/>
      <c r="DA6" s="21" t="s">
        <v>2</v>
      </c>
      <c r="DB6" s="21"/>
      <c r="DC6" s="21" t="s">
        <v>3</v>
      </c>
      <c r="DD6" s="36"/>
      <c r="DF6" s="58"/>
      <c r="DG6" s="73" t="s">
        <v>0</v>
      </c>
      <c r="DH6" s="74"/>
      <c r="DI6" s="75" t="s">
        <v>1</v>
      </c>
      <c r="DJ6" s="74"/>
      <c r="DK6" s="21" t="s">
        <v>2</v>
      </c>
      <c r="DL6" s="21"/>
      <c r="DM6" s="21" t="s">
        <v>3</v>
      </c>
      <c r="DN6" s="36"/>
      <c r="DP6" s="58"/>
      <c r="DQ6" s="73" t="s">
        <v>0</v>
      </c>
      <c r="DR6" s="74"/>
      <c r="DS6" s="75" t="s">
        <v>1</v>
      </c>
      <c r="DT6" s="74"/>
      <c r="DU6" s="21" t="s">
        <v>2</v>
      </c>
      <c r="DV6" s="21"/>
      <c r="DW6" s="21" t="s">
        <v>3</v>
      </c>
      <c r="DX6" s="36"/>
    </row>
    <row r="7" spans="2:131" ht="18.75" customHeight="1" x14ac:dyDescent="0.2">
      <c r="B7" s="59" t="s">
        <v>4</v>
      </c>
      <c r="C7" s="70" t="s">
        <v>5</v>
      </c>
      <c r="D7" s="71"/>
      <c r="E7" s="69" t="s">
        <v>6</v>
      </c>
      <c r="F7" s="71"/>
      <c r="G7" s="69" t="s">
        <v>6</v>
      </c>
      <c r="H7" s="71"/>
      <c r="I7" s="69" t="s">
        <v>7</v>
      </c>
      <c r="J7" s="70"/>
      <c r="K7" s="33" t="s">
        <v>36</v>
      </c>
      <c r="M7" s="59" t="s">
        <v>4</v>
      </c>
      <c r="N7" s="70" t="s">
        <v>5</v>
      </c>
      <c r="O7" s="71"/>
      <c r="P7" s="69" t="s">
        <v>6</v>
      </c>
      <c r="Q7" s="71"/>
      <c r="R7" s="69" t="s">
        <v>6</v>
      </c>
      <c r="S7" s="71"/>
      <c r="T7" s="69" t="s">
        <v>7</v>
      </c>
      <c r="U7" s="70"/>
      <c r="V7" s="33" t="s">
        <v>36</v>
      </c>
      <c r="X7" s="59" t="s">
        <v>4</v>
      </c>
      <c r="Y7" s="70" t="s">
        <v>5</v>
      </c>
      <c r="Z7" s="71"/>
      <c r="AA7" s="69" t="s">
        <v>6</v>
      </c>
      <c r="AB7" s="71"/>
      <c r="AC7" s="69" t="s">
        <v>6</v>
      </c>
      <c r="AD7" s="71"/>
      <c r="AE7" s="69" t="s">
        <v>7</v>
      </c>
      <c r="AF7" s="70"/>
      <c r="AG7" s="33" t="s">
        <v>36</v>
      </c>
      <c r="AI7" s="59" t="s">
        <v>4</v>
      </c>
      <c r="AJ7" s="70" t="s">
        <v>5</v>
      </c>
      <c r="AK7" s="71"/>
      <c r="AL7" s="69" t="s">
        <v>6</v>
      </c>
      <c r="AM7" s="71"/>
      <c r="AN7" s="69" t="s">
        <v>6</v>
      </c>
      <c r="AO7" s="71"/>
      <c r="AP7" s="69" t="s">
        <v>7</v>
      </c>
      <c r="AQ7" s="70"/>
      <c r="AR7" s="33" t="s">
        <v>36</v>
      </c>
      <c r="AT7" s="59" t="s">
        <v>4</v>
      </c>
      <c r="AU7" s="70" t="s">
        <v>5</v>
      </c>
      <c r="AV7" s="71"/>
      <c r="AW7" s="69" t="s">
        <v>6</v>
      </c>
      <c r="AX7" s="71"/>
      <c r="AY7" s="69" t="s">
        <v>6</v>
      </c>
      <c r="AZ7" s="71"/>
      <c r="BA7" s="69" t="s">
        <v>7</v>
      </c>
      <c r="BB7" s="70"/>
      <c r="BC7" s="33" t="s">
        <v>36</v>
      </c>
      <c r="BE7" s="59" t="s">
        <v>4</v>
      </c>
      <c r="BF7" s="70" t="s">
        <v>5</v>
      </c>
      <c r="BG7" s="71"/>
      <c r="BH7" s="69" t="s">
        <v>6</v>
      </c>
      <c r="BI7" s="71"/>
      <c r="BJ7" s="69" t="s">
        <v>6</v>
      </c>
      <c r="BK7" s="71"/>
      <c r="BL7" s="69" t="s">
        <v>7</v>
      </c>
      <c r="BM7" s="70"/>
      <c r="BN7" s="33" t="s">
        <v>36</v>
      </c>
      <c r="BP7" s="59" t="s">
        <v>4</v>
      </c>
      <c r="BQ7" s="70" t="s">
        <v>5</v>
      </c>
      <c r="BR7" s="71"/>
      <c r="BS7" s="69" t="s">
        <v>6</v>
      </c>
      <c r="BT7" s="71"/>
      <c r="BU7" s="69" t="s">
        <v>6</v>
      </c>
      <c r="BV7" s="71"/>
      <c r="BW7" s="69" t="s">
        <v>7</v>
      </c>
      <c r="BX7" s="70"/>
      <c r="BY7" s="33" t="s">
        <v>36</v>
      </c>
      <c r="CA7" s="59" t="s">
        <v>4</v>
      </c>
      <c r="CB7" s="70" t="s">
        <v>5</v>
      </c>
      <c r="CC7" s="71"/>
      <c r="CD7" s="69" t="s">
        <v>6</v>
      </c>
      <c r="CE7" s="71"/>
      <c r="CF7" s="69" t="s">
        <v>6</v>
      </c>
      <c r="CG7" s="71"/>
      <c r="CH7" s="69" t="s">
        <v>7</v>
      </c>
      <c r="CI7" s="70"/>
      <c r="CJ7" s="33" t="s">
        <v>36</v>
      </c>
      <c r="CL7" s="59" t="s">
        <v>4</v>
      </c>
      <c r="CM7" s="70" t="s">
        <v>5</v>
      </c>
      <c r="CN7" s="71"/>
      <c r="CO7" s="69" t="s">
        <v>6</v>
      </c>
      <c r="CP7" s="71"/>
      <c r="CQ7" s="69" t="s">
        <v>6</v>
      </c>
      <c r="CR7" s="71"/>
      <c r="CS7" s="69" t="s">
        <v>7</v>
      </c>
      <c r="CT7" s="70"/>
      <c r="CV7" s="59" t="s">
        <v>4</v>
      </c>
      <c r="CW7" s="70" t="s">
        <v>5</v>
      </c>
      <c r="CX7" s="71"/>
      <c r="CY7" s="69" t="s">
        <v>6</v>
      </c>
      <c r="CZ7" s="71"/>
      <c r="DA7" s="69" t="s">
        <v>6</v>
      </c>
      <c r="DB7" s="71"/>
      <c r="DC7" s="69" t="s">
        <v>7</v>
      </c>
      <c r="DD7" s="70"/>
      <c r="DF7" s="59" t="s">
        <v>4</v>
      </c>
      <c r="DG7" s="70" t="s">
        <v>5</v>
      </c>
      <c r="DH7" s="71"/>
      <c r="DI7" s="69" t="s">
        <v>6</v>
      </c>
      <c r="DJ7" s="71"/>
      <c r="DK7" s="69" t="s">
        <v>6</v>
      </c>
      <c r="DL7" s="71"/>
      <c r="DM7" s="69" t="s">
        <v>7</v>
      </c>
      <c r="DN7" s="70"/>
      <c r="DP7" s="59" t="s">
        <v>4</v>
      </c>
      <c r="DQ7" s="70" t="s">
        <v>5</v>
      </c>
      <c r="DR7" s="71"/>
      <c r="DS7" s="69" t="s">
        <v>6</v>
      </c>
      <c r="DT7" s="71"/>
      <c r="DU7" s="69" t="s">
        <v>6</v>
      </c>
      <c r="DV7" s="71"/>
      <c r="DW7" s="69" t="s">
        <v>7</v>
      </c>
      <c r="DX7" s="70"/>
    </row>
    <row r="8" spans="2:131" ht="21.75" customHeight="1" thickBot="1" x14ac:dyDescent="0.25">
      <c r="B8" s="60"/>
      <c r="C8" s="55" t="s">
        <v>8</v>
      </c>
      <c r="D8" s="53" t="s">
        <v>9</v>
      </c>
      <c r="E8" s="53" t="s">
        <v>8</v>
      </c>
      <c r="F8" s="53" t="s">
        <v>9</v>
      </c>
      <c r="G8" s="53" t="s">
        <v>8</v>
      </c>
      <c r="H8" s="53" t="s">
        <v>9</v>
      </c>
      <c r="I8" s="53" t="s">
        <v>8</v>
      </c>
      <c r="J8" s="54" t="s">
        <v>9</v>
      </c>
      <c r="K8" s="34" t="s">
        <v>8</v>
      </c>
      <c r="M8" s="60"/>
      <c r="N8" s="55" t="s">
        <v>8</v>
      </c>
      <c r="O8" s="53" t="s">
        <v>9</v>
      </c>
      <c r="P8" s="53" t="s">
        <v>8</v>
      </c>
      <c r="Q8" s="53" t="s">
        <v>9</v>
      </c>
      <c r="R8" s="53" t="s">
        <v>8</v>
      </c>
      <c r="S8" s="53" t="s">
        <v>9</v>
      </c>
      <c r="T8" s="53" t="s">
        <v>8</v>
      </c>
      <c r="U8" s="54" t="s">
        <v>9</v>
      </c>
      <c r="V8" s="34" t="s">
        <v>8</v>
      </c>
      <c r="X8" s="60"/>
      <c r="Y8" s="55" t="s">
        <v>8</v>
      </c>
      <c r="Z8" s="53" t="s">
        <v>9</v>
      </c>
      <c r="AA8" s="53" t="s">
        <v>8</v>
      </c>
      <c r="AB8" s="53" t="s">
        <v>9</v>
      </c>
      <c r="AC8" s="53" t="s">
        <v>8</v>
      </c>
      <c r="AD8" s="53" t="s">
        <v>9</v>
      </c>
      <c r="AE8" s="53" t="s">
        <v>8</v>
      </c>
      <c r="AF8" s="54" t="s">
        <v>9</v>
      </c>
      <c r="AG8" s="34" t="s">
        <v>8</v>
      </c>
      <c r="AI8" s="60"/>
      <c r="AJ8" s="55" t="s">
        <v>8</v>
      </c>
      <c r="AK8" s="53" t="s">
        <v>9</v>
      </c>
      <c r="AL8" s="53" t="s">
        <v>8</v>
      </c>
      <c r="AM8" s="53" t="s">
        <v>9</v>
      </c>
      <c r="AN8" s="53" t="s">
        <v>8</v>
      </c>
      <c r="AO8" s="53" t="s">
        <v>9</v>
      </c>
      <c r="AP8" s="53" t="s">
        <v>8</v>
      </c>
      <c r="AQ8" s="54" t="s">
        <v>9</v>
      </c>
      <c r="AR8" s="34" t="s">
        <v>8</v>
      </c>
      <c r="AT8" s="60"/>
      <c r="AU8" s="55" t="s">
        <v>8</v>
      </c>
      <c r="AV8" s="53" t="s">
        <v>9</v>
      </c>
      <c r="AW8" s="53" t="s">
        <v>8</v>
      </c>
      <c r="AX8" s="53" t="s">
        <v>9</v>
      </c>
      <c r="AY8" s="53" t="s">
        <v>8</v>
      </c>
      <c r="AZ8" s="53" t="s">
        <v>9</v>
      </c>
      <c r="BA8" s="53" t="s">
        <v>8</v>
      </c>
      <c r="BB8" s="54" t="s">
        <v>9</v>
      </c>
      <c r="BC8" s="34" t="s">
        <v>8</v>
      </c>
      <c r="BE8" s="60"/>
      <c r="BF8" s="55" t="s">
        <v>8</v>
      </c>
      <c r="BG8" s="53" t="s">
        <v>9</v>
      </c>
      <c r="BH8" s="53" t="s">
        <v>8</v>
      </c>
      <c r="BI8" s="53" t="s">
        <v>9</v>
      </c>
      <c r="BJ8" s="53" t="s">
        <v>8</v>
      </c>
      <c r="BK8" s="53" t="s">
        <v>9</v>
      </c>
      <c r="BL8" s="53" t="s">
        <v>8</v>
      </c>
      <c r="BM8" s="54" t="s">
        <v>9</v>
      </c>
      <c r="BN8" s="34" t="s">
        <v>8</v>
      </c>
      <c r="BP8" s="60"/>
      <c r="BQ8" s="55" t="s">
        <v>8</v>
      </c>
      <c r="BR8" s="53" t="s">
        <v>9</v>
      </c>
      <c r="BS8" s="53" t="s">
        <v>8</v>
      </c>
      <c r="BT8" s="53" t="s">
        <v>9</v>
      </c>
      <c r="BU8" s="53" t="s">
        <v>8</v>
      </c>
      <c r="BV8" s="53" t="s">
        <v>9</v>
      </c>
      <c r="BW8" s="53" t="s">
        <v>8</v>
      </c>
      <c r="BX8" s="54" t="s">
        <v>9</v>
      </c>
      <c r="BY8" s="34" t="s">
        <v>8</v>
      </c>
      <c r="CA8" s="60"/>
      <c r="CB8" s="55" t="s">
        <v>8</v>
      </c>
      <c r="CC8" s="53" t="s">
        <v>9</v>
      </c>
      <c r="CD8" s="53" t="s">
        <v>8</v>
      </c>
      <c r="CE8" s="53" t="s">
        <v>9</v>
      </c>
      <c r="CF8" s="53" t="s">
        <v>8</v>
      </c>
      <c r="CG8" s="53" t="s">
        <v>9</v>
      </c>
      <c r="CH8" s="53" t="s">
        <v>8</v>
      </c>
      <c r="CI8" s="54" t="s">
        <v>9</v>
      </c>
      <c r="CJ8" s="34" t="s">
        <v>8</v>
      </c>
      <c r="CL8" s="60"/>
      <c r="CM8" s="55" t="s">
        <v>8</v>
      </c>
      <c r="CN8" s="53" t="s">
        <v>9</v>
      </c>
      <c r="CO8" s="53" t="s">
        <v>8</v>
      </c>
      <c r="CP8" s="53" t="s">
        <v>9</v>
      </c>
      <c r="CQ8" s="53" t="s">
        <v>8</v>
      </c>
      <c r="CR8" s="53" t="s">
        <v>9</v>
      </c>
      <c r="CS8" s="53" t="s">
        <v>8</v>
      </c>
      <c r="CT8" s="54" t="s">
        <v>9</v>
      </c>
      <c r="CV8" s="60"/>
      <c r="CW8" s="55" t="s">
        <v>8</v>
      </c>
      <c r="CX8" s="53" t="s">
        <v>9</v>
      </c>
      <c r="CY8" s="53" t="s">
        <v>8</v>
      </c>
      <c r="CZ8" s="53" t="s">
        <v>9</v>
      </c>
      <c r="DA8" s="53" t="s">
        <v>8</v>
      </c>
      <c r="DB8" s="53" t="s">
        <v>9</v>
      </c>
      <c r="DC8" s="53" t="s">
        <v>8</v>
      </c>
      <c r="DD8" s="54" t="s">
        <v>9</v>
      </c>
      <c r="DF8" s="60"/>
      <c r="DG8" s="55" t="s">
        <v>8</v>
      </c>
      <c r="DH8" s="53" t="s">
        <v>9</v>
      </c>
      <c r="DI8" s="53" t="s">
        <v>8</v>
      </c>
      <c r="DJ8" s="53" t="s">
        <v>9</v>
      </c>
      <c r="DK8" s="53" t="s">
        <v>8</v>
      </c>
      <c r="DL8" s="53" t="s">
        <v>9</v>
      </c>
      <c r="DM8" s="53" t="s">
        <v>8</v>
      </c>
      <c r="DN8" s="54" t="s">
        <v>9</v>
      </c>
      <c r="DP8" s="60"/>
      <c r="DQ8" s="55" t="s">
        <v>8</v>
      </c>
      <c r="DR8" s="53" t="s">
        <v>9</v>
      </c>
      <c r="DS8" s="53" t="s">
        <v>8</v>
      </c>
      <c r="DT8" s="53" t="s">
        <v>9</v>
      </c>
      <c r="DU8" s="53" t="s">
        <v>8</v>
      </c>
      <c r="DV8" s="53" t="s">
        <v>9</v>
      </c>
      <c r="DW8" s="53" t="s">
        <v>8</v>
      </c>
      <c r="DX8" s="54" t="s">
        <v>9</v>
      </c>
    </row>
    <row r="9" spans="2:131" ht="24" customHeight="1" x14ac:dyDescent="0.2">
      <c r="B9" s="61">
        <v>1</v>
      </c>
      <c r="C9" s="56">
        <v>0</v>
      </c>
      <c r="D9" s="56">
        <v>0</v>
      </c>
      <c r="E9" s="56">
        <v>13.2</v>
      </c>
      <c r="F9" s="56">
        <v>13.4</v>
      </c>
      <c r="G9" s="56">
        <v>4.5999999999999996</v>
      </c>
      <c r="H9" s="56">
        <v>0.7</v>
      </c>
      <c r="I9" s="56">
        <v>0</v>
      </c>
      <c r="J9" s="56">
        <v>0</v>
      </c>
      <c r="K9" s="38">
        <f>IF(AND(E9=0,G9=0),0,+(E9+G9)/2-10)</f>
        <v>-1.1000000000000014</v>
      </c>
      <c r="M9" s="61">
        <v>1</v>
      </c>
      <c r="N9" s="56">
        <v>0</v>
      </c>
      <c r="O9" s="52">
        <v>0</v>
      </c>
      <c r="P9" s="52">
        <v>7.2</v>
      </c>
      <c r="Q9" s="52">
        <v>6.5</v>
      </c>
      <c r="R9" s="52">
        <v>0.9</v>
      </c>
      <c r="S9" s="52">
        <v>1.2</v>
      </c>
      <c r="T9" s="52">
        <v>0</v>
      </c>
      <c r="U9" s="52">
        <v>0</v>
      </c>
      <c r="V9" s="38">
        <f>IF(AND(P9=0,R9=0),0,+(P9+R9)/2-10)</f>
        <v>-5.95</v>
      </c>
      <c r="X9" s="61">
        <v>1</v>
      </c>
      <c r="Y9" s="56">
        <v>0</v>
      </c>
      <c r="Z9" s="52">
        <v>0</v>
      </c>
      <c r="AA9" s="52">
        <v>9.9</v>
      </c>
      <c r="AB9" s="52">
        <v>11.6</v>
      </c>
      <c r="AC9" s="52">
        <v>-0.7</v>
      </c>
      <c r="AD9" s="52">
        <v>-1.2</v>
      </c>
      <c r="AE9" s="52">
        <v>0</v>
      </c>
      <c r="AF9" s="52">
        <v>0</v>
      </c>
      <c r="AG9" s="38">
        <f>IF(AND(AA9=0,AC9=0),0,+(AA9+AC9)/2-10)</f>
        <v>-5.3999999999999995</v>
      </c>
      <c r="AI9" s="61">
        <v>1</v>
      </c>
      <c r="AJ9" s="56">
        <v>0</v>
      </c>
      <c r="AK9" s="52">
        <v>18</v>
      </c>
      <c r="AL9" s="52">
        <v>15.8</v>
      </c>
      <c r="AM9" s="52">
        <v>15.5</v>
      </c>
      <c r="AN9" s="52">
        <v>7.8</v>
      </c>
      <c r="AO9" s="52">
        <v>8.1999999999999993</v>
      </c>
      <c r="AP9" s="52">
        <v>0</v>
      </c>
      <c r="AQ9" s="52">
        <v>0</v>
      </c>
      <c r="AR9" s="38">
        <f>IF(AND(AL9=0,AN9=0),0,+(AL9+AN9)/2-10)</f>
        <v>1.8000000000000007</v>
      </c>
      <c r="AT9" s="61">
        <v>1</v>
      </c>
      <c r="AU9" s="56">
        <v>0</v>
      </c>
      <c r="AV9" s="52">
        <v>0</v>
      </c>
      <c r="AW9" s="52">
        <v>21.9</v>
      </c>
      <c r="AX9" s="52">
        <v>22.8</v>
      </c>
      <c r="AY9" s="52">
        <v>9.9</v>
      </c>
      <c r="AZ9" s="52">
        <v>9</v>
      </c>
      <c r="BA9" s="52">
        <v>0</v>
      </c>
      <c r="BB9" s="52">
        <v>0</v>
      </c>
      <c r="BC9" s="38">
        <f>IF(AND(AW9=0,AY9=0),0,+(AW9+AY9)/2-10)</f>
        <v>5.8999999999999986</v>
      </c>
      <c r="BE9" s="61">
        <v>1</v>
      </c>
      <c r="BF9" s="56">
        <v>0</v>
      </c>
      <c r="BG9" s="52">
        <v>0</v>
      </c>
      <c r="BH9" s="52">
        <v>27.3</v>
      </c>
      <c r="BI9" s="52">
        <v>27.4</v>
      </c>
      <c r="BJ9" s="52">
        <v>13.2</v>
      </c>
      <c r="BK9" s="52">
        <v>13.7</v>
      </c>
      <c r="BL9" s="52">
        <v>0</v>
      </c>
      <c r="BM9" s="52">
        <v>0</v>
      </c>
      <c r="BN9" s="38">
        <f>IF(AND(BH9=0,BJ9=0),0,+(BH9+BJ9)/2-10)</f>
        <v>10.25</v>
      </c>
      <c r="BP9" s="61">
        <v>1</v>
      </c>
      <c r="BQ9" s="56">
        <v>0</v>
      </c>
      <c r="BR9" s="52">
        <v>0</v>
      </c>
      <c r="BS9" s="52">
        <v>29.3</v>
      </c>
      <c r="BT9" s="52">
        <v>29.2</v>
      </c>
      <c r="BU9" s="52">
        <v>17.100000000000001</v>
      </c>
      <c r="BV9" s="52">
        <v>18.3</v>
      </c>
      <c r="BW9" s="52">
        <v>0</v>
      </c>
      <c r="BX9" s="52">
        <v>0</v>
      </c>
      <c r="BY9" s="38">
        <f>IF(AND(BS9=0,BU9=0),0,+(BS9+BU9)/2-10)</f>
        <v>13.200000000000003</v>
      </c>
      <c r="CA9" s="61">
        <v>1</v>
      </c>
      <c r="CB9" s="56">
        <v>0</v>
      </c>
      <c r="CC9" s="52">
        <v>0.6</v>
      </c>
      <c r="CD9" s="52">
        <v>28.3</v>
      </c>
      <c r="CE9" s="52">
        <v>28.7</v>
      </c>
      <c r="CF9" s="52">
        <v>17</v>
      </c>
      <c r="CG9" s="52">
        <v>16.399999999999999</v>
      </c>
      <c r="CH9" s="52">
        <v>0</v>
      </c>
      <c r="CI9" s="52">
        <v>0</v>
      </c>
      <c r="CJ9" s="38">
        <f>IF(AND(CD9=0,CF9=0),0,+(CD9+CF9)/2-10)</f>
        <v>12.649999999999999</v>
      </c>
      <c r="CL9" s="61">
        <v>1</v>
      </c>
      <c r="CM9" s="56">
        <v>0</v>
      </c>
      <c r="CN9" s="52">
        <v>0</v>
      </c>
      <c r="CO9" s="52">
        <v>0</v>
      </c>
      <c r="CP9" s="52">
        <v>0</v>
      </c>
      <c r="CQ9" s="52">
        <v>0</v>
      </c>
      <c r="CR9" s="52">
        <v>0</v>
      </c>
      <c r="CS9" s="52">
        <v>0</v>
      </c>
      <c r="CT9" s="52">
        <v>0</v>
      </c>
      <c r="CV9" s="61">
        <v>1</v>
      </c>
      <c r="CW9" s="56">
        <v>0</v>
      </c>
      <c r="CX9" s="52">
        <v>0</v>
      </c>
      <c r="CY9" s="52">
        <v>0</v>
      </c>
      <c r="CZ9" s="52">
        <v>0</v>
      </c>
      <c r="DA9" s="52">
        <v>0</v>
      </c>
      <c r="DB9" s="52">
        <v>0</v>
      </c>
      <c r="DC9" s="52">
        <v>0</v>
      </c>
      <c r="DD9" s="52">
        <v>0</v>
      </c>
      <c r="DF9" s="61">
        <v>1</v>
      </c>
      <c r="DG9" s="56">
        <v>0</v>
      </c>
      <c r="DH9" s="52">
        <v>0</v>
      </c>
      <c r="DI9" s="52">
        <v>0</v>
      </c>
      <c r="DJ9" s="52">
        <v>0</v>
      </c>
      <c r="DK9" s="52">
        <v>0</v>
      </c>
      <c r="DL9" s="52">
        <v>0</v>
      </c>
      <c r="DM9" s="52">
        <v>0</v>
      </c>
      <c r="DN9" s="52">
        <v>0</v>
      </c>
      <c r="DP9" s="61">
        <v>1</v>
      </c>
      <c r="DQ9" s="56">
        <v>0</v>
      </c>
      <c r="DR9" s="52">
        <v>0</v>
      </c>
      <c r="DS9" s="52">
        <v>0</v>
      </c>
      <c r="DT9" s="52">
        <v>0</v>
      </c>
      <c r="DU9" s="52">
        <v>0</v>
      </c>
      <c r="DV9" s="52">
        <v>0</v>
      </c>
      <c r="DW9" s="52">
        <v>0</v>
      </c>
      <c r="DX9" s="52">
        <v>0</v>
      </c>
    </row>
    <row r="10" spans="2:131" ht="24" customHeight="1" x14ac:dyDescent="0.2">
      <c r="B10" s="62">
        <v>2</v>
      </c>
      <c r="C10" s="57">
        <v>0</v>
      </c>
      <c r="D10" s="57">
        <v>0</v>
      </c>
      <c r="E10" s="57">
        <v>10.199999999999999</v>
      </c>
      <c r="F10" s="57">
        <v>12</v>
      </c>
      <c r="G10" s="57">
        <v>4.8</v>
      </c>
      <c r="H10" s="57">
        <v>0.4</v>
      </c>
      <c r="I10" s="57">
        <v>0</v>
      </c>
      <c r="J10" s="57">
        <v>0</v>
      </c>
      <c r="K10" s="39">
        <f t="shared" ref="K10:K36" si="0">IF(AND(E10=0,G10=0),0,K9+(E10+G10)/2-10)</f>
        <v>-3.6000000000000014</v>
      </c>
      <c r="M10" s="62">
        <v>2</v>
      </c>
      <c r="N10" s="57">
        <v>0</v>
      </c>
      <c r="O10" s="24">
        <v>0</v>
      </c>
      <c r="P10" s="24">
        <v>7.6</v>
      </c>
      <c r="Q10" s="24">
        <v>7.6</v>
      </c>
      <c r="R10" s="24">
        <v>0.2</v>
      </c>
      <c r="S10" s="24">
        <v>-1.7</v>
      </c>
      <c r="T10" s="24">
        <v>0</v>
      </c>
      <c r="U10" s="24">
        <v>0</v>
      </c>
      <c r="V10" s="39">
        <f t="shared" ref="V10:V36" si="1">IF(AND(P10=0,R10=0),0,V9+(P10+R10)/2-10)</f>
        <v>-12.05</v>
      </c>
      <c r="X10" s="62">
        <v>2</v>
      </c>
      <c r="Y10" s="57">
        <v>0</v>
      </c>
      <c r="Z10" s="24">
        <v>0</v>
      </c>
      <c r="AA10" s="24">
        <v>12.5</v>
      </c>
      <c r="AB10" s="24">
        <v>12.4</v>
      </c>
      <c r="AC10" s="24">
        <v>-0.1</v>
      </c>
      <c r="AD10" s="24">
        <v>-2.2999999999999998</v>
      </c>
      <c r="AE10" s="24">
        <v>0</v>
      </c>
      <c r="AF10" s="24">
        <v>0</v>
      </c>
      <c r="AG10" s="39">
        <f t="shared" ref="AG10:AG36" si="2">IF(AND(AA10=0,AC10=0),0,AG9+(AA10+AC10)/2-10)</f>
        <v>-9.1999999999999993</v>
      </c>
      <c r="AI10" s="62">
        <v>2</v>
      </c>
      <c r="AJ10" s="57">
        <v>0</v>
      </c>
      <c r="AK10" s="24">
        <v>11.2</v>
      </c>
      <c r="AL10" s="24">
        <v>16.399999999999999</v>
      </c>
      <c r="AM10" s="24">
        <v>14.2</v>
      </c>
      <c r="AN10" s="24">
        <v>3.5</v>
      </c>
      <c r="AO10" s="24">
        <v>4.5999999999999996</v>
      </c>
      <c r="AP10" s="24">
        <v>0</v>
      </c>
      <c r="AQ10" s="24">
        <v>0</v>
      </c>
      <c r="AR10" s="39">
        <f t="shared" ref="AR10:AR36" si="3">IF(AND(AL10=0,AN10=0),0,AR9+(AL10+AN10)/2-10)</f>
        <v>1.75</v>
      </c>
      <c r="AT10" s="62">
        <v>2</v>
      </c>
      <c r="AU10" s="57">
        <v>0</v>
      </c>
      <c r="AV10" s="24">
        <v>0</v>
      </c>
      <c r="AW10" s="24">
        <v>24.6</v>
      </c>
      <c r="AX10" s="24">
        <v>24.4</v>
      </c>
      <c r="AY10" s="24">
        <v>12.3</v>
      </c>
      <c r="AZ10" s="24">
        <v>10.3</v>
      </c>
      <c r="BA10" s="24">
        <v>0</v>
      </c>
      <c r="BB10" s="24">
        <v>0</v>
      </c>
      <c r="BC10" s="39">
        <f t="shared" ref="BC10:BC36" si="4">IF(AND(AW10=0,AY10=0),0,BC9+(AW10+AY10)/2-10)</f>
        <v>14.350000000000001</v>
      </c>
      <c r="BE10" s="62">
        <v>2</v>
      </c>
      <c r="BF10" s="57">
        <v>0</v>
      </c>
      <c r="BG10" s="24">
        <v>0</v>
      </c>
      <c r="BH10" s="24">
        <v>28.9</v>
      </c>
      <c r="BI10" s="24">
        <v>28.2</v>
      </c>
      <c r="BJ10" s="24">
        <v>11.9</v>
      </c>
      <c r="BK10" s="24">
        <v>14.2</v>
      </c>
      <c r="BL10" s="24">
        <v>0</v>
      </c>
      <c r="BM10" s="24">
        <v>0</v>
      </c>
      <c r="BN10" s="39">
        <f t="shared" ref="BN10:BN36" si="5">IF(AND(BH10=0,BJ10=0),0,BN9+(BH10+BJ10)/2-10)</f>
        <v>20.65</v>
      </c>
      <c r="BP10" s="62">
        <v>2</v>
      </c>
      <c r="BQ10" s="57">
        <v>7.8</v>
      </c>
      <c r="BR10" s="24">
        <v>0</v>
      </c>
      <c r="BS10" s="24">
        <v>28.4</v>
      </c>
      <c r="BT10" s="24">
        <v>28.1</v>
      </c>
      <c r="BU10" s="24">
        <v>16.7</v>
      </c>
      <c r="BV10" s="24">
        <v>17.7</v>
      </c>
      <c r="BW10" s="24">
        <v>0</v>
      </c>
      <c r="BX10" s="24">
        <v>0</v>
      </c>
      <c r="BY10" s="39">
        <f t="shared" ref="BY10:BY36" si="6">IF(AND(BS10=0,BU10=0),0,BY9+(BS10+BU10)/2-10)</f>
        <v>25.75</v>
      </c>
      <c r="CA10" s="62">
        <v>2</v>
      </c>
      <c r="CB10" s="57">
        <v>0</v>
      </c>
      <c r="CC10" s="24">
        <v>0</v>
      </c>
      <c r="CD10" s="24">
        <v>27.3</v>
      </c>
      <c r="CE10" s="24">
        <v>27.6</v>
      </c>
      <c r="CF10" s="24">
        <v>17.3</v>
      </c>
      <c r="CG10" s="24">
        <v>15.2</v>
      </c>
      <c r="CH10" s="24">
        <v>0</v>
      </c>
      <c r="CI10" s="24">
        <v>0</v>
      </c>
      <c r="CJ10" s="39">
        <f t="shared" ref="CJ10:CJ36" si="7">IF(AND(CD10=0,CF10=0),0,CJ9+(CD10+CF10)/2-10)</f>
        <v>24.950000000000003</v>
      </c>
      <c r="CL10" s="62">
        <v>2</v>
      </c>
      <c r="CM10" s="57">
        <v>0</v>
      </c>
      <c r="CN10" s="24">
        <v>0</v>
      </c>
      <c r="CO10" s="24">
        <v>0</v>
      </c>
      <c r="CP10" s="24">
        <v>0</v>
      </c>
      <c r="CQ10" s="24">
        <v>0</v>
      </c>
      <c r="CR10" s="24">
        <v>0</v>
      </c>
      <c r="CS10" s="24">
        <v>0</v>
      </c>
      <c r="CT10" s="24">
        <v>0</v>
      </c>
      <c r="CV10" s="62">
        <v>2</v>
      </c>
      <c r="CW10" s="57">
        <v>0</v>
      </c>
      <c r="CX10" s="24">
        <v>0</v>
      </c>
      <c r="CY10" s="24">
        <v>0</v>
      </c>
      <c r="CZ10" s="24">
        <v>0</v>
      </c>
      <c r="DA10" s="24">
        <v>0</v>
      </c>
      <c r="DB10" s="24">
        <v>0</v>
      </c>
      <c r="DC10" s="24">
        <v>0</v>
      </c>
      <c r="DD10" s="24">
        <v>0</v>
      </c>
      <c r="DF10" s="62">
        <v>2</v>
      </c>
      <c r="DG10" s="57">
        <v>0</v>
      </c>
      <c r="DH10" s="24">
        <v>0</v>
      </c>
      <c r="DI10" s="24">
        <v>0</v>
      </c>
      <c r="DJ10" s="24">
        <v>0</v>
      </c>
      <c r="DK10" s="24">
        <v>0</v>
      </c>
      <c r="DL10" s="24">
        <v>0</v>
      </c>
      <c r="DM10" s="24">
        <v>0</v>
      </c>
      <c r="DN10" s="24">
        <v>0</v>
      </c>
      <c r="DP10" s="62">
        <v>2</v>
      </c>
      <c r="DQ10" s="56">
        <v>0</v>
      </c>
      <c r="DR10" s="52">
        <v>0</v>
      </c>
      <c r="DS10" s="52">
        <v>0</v>
      </c>
      <c r="DT10" s="52">
        <v>0</v>
      </c>
      <c r="DU10" s="52">
        <v>0</v>
      </c>
      <c r="DV10" s="52">
        <v>0</v>
      </c>
      <c r="DW10" s="24">
        <v>0</v>
      </c>
      <c r="DX10" s="52">
        <v>0</v>
      </c>
    </row>
    <row r="11" spans="2:131" ht="24" customHeight="1" x14ac:dyDescent="0.2">
      <c r="B11" s="62">
        <v>3</v>
      </c>
      <c r="C11" s="57">
        <v>2.8</v>
      </c>
      <c r="D11" s="57">
        <v>2.2000000000000002</v>
      </c>
      <c r="E11" s="57">
        <v>8.6999999999999993</v>
      </c>
      <c r="F11" s="57">
        <v>6</v>
      </c>
      <c r="G11" s="57">
        <v>5.0999999999999996</v>
      </c>
      <c r="H11" s="57">
        <v>4.4000000000000004</v>
      </c>
      <c r="I11" s="57">
        <v>0</v>
      </c>
      <c r="J11" s="57">
        <v>0</v>
      </c>
      <c r="K11" s="39">
        <f t="shared" si="0"/>
        <v>-6.700000000000002</v>
      </c>
      <c r="M11" s="62">
        <v>3</v>
      </c>
      <c r="N11" s="57">
        <v>5.6</v>
      </c>
      <c r="O11" s="24">
        <v>4</v>
      </c>
      <c r="P11" s="24">
        <v>4.2</v>
      </c>
      <c r="Q11" s="24">
        <v>4.9000000000000004</v>
      </c>
      <c r="R11" s="24">
        <v>-0.6</v>
      </c>
      <c r="S11" s="24">
        <v>-2.7</v>
      </c>
      <c r="T11" s="24">
        <v>0</v>
      </c>
      <c r="U11" s="24">
        <v>0</v>
      </c>
      <c r="V11" s="39">
        <f t="shared" si="1"/>
        <v>-20.25</v>
      </c>
      <c r="X11" s="62">
        <v>3</v>
      </c>
      <c r="Y11" s="57">
        <v>0</v>
      </c>
      <c r="Z11" s="24">
        <v>0</v>
      </c>
      <c r="AA11" s="24">
        <v>11.4</v>
      </c>
      <c r="AB11" s="24">
        <v>11.7</v>
      </c>
      <c r="AC11" s="24">
        <v>-2.8</v>
      </c>
      <c r="AD11" s="24">
        <v>-2.8</v>
      </c>
      <c r="AE11" s="24">
        <v>0</v>
      </c>
      <c r="AF11" s="24">
        <v>0</v>
      </c>
      <c r="AG11" s="39">
        <f t="shared" si="2"/>
        <v>-14.899999999999999</v>
      </c>
      <c r="AI11" s="62">
        <v>3</v>
      </c>
      <c r="AJ11" s="57">
        <v>0</v>
      </c>
      <c r="AK11" s="24">
        <v>0</v>
      </c>
      <c r="AL11" s="24">
        <v>7.8</v>
      </c>
      <c r="AM11" s="24">
        <v>9.1999999999999993</v>
      </c>
      <c r="AN11" s="24">
        <v>0</v>
      </c>
      <c r="AO11" s="24">
        <v>1.4</v>
      </c>
      <c r="AP11" s="24">
        <v>0</v>
      </c>
      <c r="AQ11" s="24">
        <v>0</v>
      </c>
      <c r="AR11" s="39">
        <f t="shared" si="3"/>
        <v>-4.3499999999999996</v>
      </c>
      <c r="AT11" s="62">
        <v>3</v>
      </c>
      <c r="AU11" s="57">
        <v>0</v>
      </c>
      <c r="AV11" s="24">
        <v>0</v>
      </c>
      <c r="AW11" s="24">
        <v>22.2</v>
      </c>
      <c r="AX11" s="24">
        <v>23.7</v>
      </c>
      <c r="AY11" s="24">
        <v>9.9</v>
      </c>
      <c r="AZ11" s="24">
        <v>11.2</v>
      </c>
      <c r="BA11" s="24">
        <v>0</v>
      </c>
      <c r="BB11" s="24">
        <v>0</v>
      </c>
      <c r="BC11" s="39">
        <f t="shared" si="4"/>
        <v>20.400000000000002</v>
      </c>
      <c r="BE11" s="62">
        <v>3</v>
      </c>
      <c r="BF11" s="57">
        <v>0</v>
      </c>
      <c r="BG11" s="24">
        <v>0</v>
      </c>
      <c r="BH11" s="24">
        <v>22.4</v>
      </c>
      <c r="BI11" s="24">
        <v>23.3</v>
      </c>
      <c r="BJ11" s="24">
        <v>9.8000000000000007</v>
      </c>
      <c r="BK11" s="24">
        <v>10.199999999999999</v>
      </c>
      <c r="BL11" s="24">
        <v>0</v>
      </c>
      <c r="BM11" s="24">
        <v>0</v>
      </c>
      <c r="BN11" s="39">
        <f t="shared" si="5"/>
        <v>26.75</v>
      </c>
      <c r="BP11" s="62">
        <v>3</v>
      </c>
      <c r="BQ11" s="57">
        <v>0</v>
      </c>
      <c r="BR11" s="24">
        <v>0</v>
      </c>
      <c r="BS11" s="24">
        <v>28.3</v>
      </c>
      <c r="BT11" s="24">
        <v>29.1</v>
      </c>
      <c r="BU11" s="24">
        <v>16.5</v>
      </c>
      <c r="BV11" s="24">
        <v>16.399999999999999</v>
      </c>
      <c r="BW11" s="24">
        <v>0</v>
      </c>
      <c r="BX11" s="24">
        <v>0</v>
      </c>
      <c r="BY11" s="39">
        <f t="shared" si="6"/>
        <v>38.15</v>
      </c>
      <c r="CA11" s="62">
        <v>3</v>
      </c>
      <c r="CB11" s="57">
        <v>0.1</v>
      </c>
      <c r="CC11" s="24">
        <v>0.1</v>
      </c>
      <c r="CD11" s="24">
        <v>31.1</v>
      </c>
      <c r="CE11" s="24">
        <v>31.8</v>
      </c>
      <c r="CF11" s="24">
        <v>19.5</v>
      </c>
      <c r="CG11" s="24">
        <v>20.8</v>
      </c>
      <c r="CH11" s="24">
        <v>0</v>
      </c>
      <c r="CI11" s="24">
        <v>0</v>
      </c>
      <c r="CJ11" s="39">
        <f t="shared" si="7"/>
        <v>40.25</v>
      </c>
      <c r="CL11" s="62">
        <v>3</v>
      </c>
      <c r="CM11" s="57">
        <v>0</v>
      </c>
      <c r="CN11" s="24">
        <v>0</v>
      </c>
      <c r="CO11" s="24">
        <v>0</v>
      </c>
      <c r="CP11" s="24">
        <v>0</v>
      </c>
      <c r="CQ11" s="24">
        <v>0</v>
      </c>
      <c r="CR11" s="24">
        <v>0</v>
      </c>
      <c r="CS11" s="24">
        <v>0</v>
      </c>
      <c r="CT11" s="24">
        <v>0</v>
      </c>
      <c r="CV11" s="62">
        <v>3</v>
      </c>
      <c r="CW11" s="57">
        <v>0</v>
      </c>
      <c r="CX11" s="24">
        <v>0</v>
      </c>
      <c r="CY11" s="24">
        <v>0</v>
      </c>
      <c r="CZ11" s="24">
        <v>0</v>
      </c>
      <c r="DA11" s="24">
        <v>0</v>
      </c>
      <c r="DB11" s="24">
        <v>0</v>
      </c>
      <c r="DC11" s="24">
        <v>0</v>
      </c>
      <c r="DD11" s="24">
        <v>0</v>
      </c>
      <c r="DF11" s="62">
        <v>3</v>
      </c>
      <c r="DG11" s="57">
        <v>0</v>
      </c>
      <c r="DH11" s="24">
        <v>0</v>
      </c>
      <c r="DI11" s="24">
        <v>0</v>
      </c>
      <c r="DJ11" s="24">
        <v>0</v>
      </c>
      <c r="DK11" s="24">
        <v>0</v>
      </c>
      <c r="DL11" s="24">
        <v>0</v>
      </c>
      <c r="DM11" s="24">
        <v>0</v>
      </c>
      <c r="DN11" s="24">
        <v>0</v>
      </c>
      <c r="DP11" s="62">
        <v>3</v>
      </c>
      <c r="DQ11" s="56">
        <v>0</v>
      </c>
      <c r="DR11" s="52">
        <v>0</v>
      </c>
      <c r="DS11" s="52">
        <v>0</v>
      </c>
      <c r="DT11" s="52">
        <v>0</v>
      </c>
      <c r="DU11" s="52">
        <v>0</v>
      </c>
      <c r="DV11" s="52">
        <v>0</v>
      </c>
      <c r="DW11" s="24">
        <v>0</v>
      </c>
      <c r="DX11" s="52">
        <v>0</v>
      </c>
    </row>
    <row r="12" spans="2:131" ht="24" customHeight="1" x14ac:dyDescent="0.2">
      <c r="B12" s="62">
        <v>4</v>
      </c>
      <c r="C12" s="57">
        <v>1.2</v>
      </c>
      <c r="D12" s="57">
        <v>1.1000000000000001</v>
      </c>
      <c r="E12" s="57">
        <v>9.3000000000000007</v>
      </c>
      <c r="F12" s="57">
        <v>9.6</v>
      </c>
      <c r="G12" s="57">
        <v>3.3</v>
      </c>
      <c r="H12" s="57">
        <v>4</v>
      </c>
      <c r="I12" s="57">
        <v>0</v>
      </c>
      <c r="J12" s="57">
        <v>0</v>
      </c>
      <c r="K12" s="39">
        <f t="shared" si="0"/>
        <v>-10.400000000000002</v>
      </c>
      <c r="M12" s="62">
        <v>4</v>
      </c>
      <c r="N12" s="57">
        <v>1</v>
      </c>
      <c r="O12" s="24">
        <v>1.2</v>
      </c>
      <c r="P12" s="24">
        <v>1</v>
      </c>
      <c r="Q12" s="24">
        <v>2</v>
      </c>
      <c r="R12" s="24">
        <v>-4</v>
      </c>
      <c r="S12" s="24">
        <v>-3.7</v>
      </c>
      <c r="T12" s="24">
        <v>0</v>
      </c>
      <c r="U12" s="24">
        <v>0</v>
      </c>
      <c r="V12" s="39">
        <f t="shared" si="1"/>
        <v>-31.75</v>
      </c>
      <c r="X12" s="62">
        <v>4</v>
      </c>
      <c r="Y12" s="57">
        <v>0</v>
      </c>
      <c r="Z12" s="24">
        <v>0</v>
      </c>
      <c r="AA12" s="24">
        <v>11.1</v>
      </c>
      <c r="AB12" s="24">
        <v>11.2</v>
      </c>
      <c r="AC12" s="24">
        <v>-1.3</v>
      </c>
      <c r="AD12" s="24">
        <v>-1.8</v>
      </c>
      <c r="AE12" s="24">
        <v>0</v>
      </c>
      <c r="AF12" s="24">
        <v>0</v>
      </c>
      <c r="AG12" s="39">
        <f t="shared" si="2"/>
        <v>-20</v>
      </c>
      <c r="AI12" s="62">
        <v>4</v>
      </c>
      <c r="AJ12" s="57">
        <v>0</v>
      </c>
      <c r="AK12" s="24">
        <v>0</v>
      </c>
      <c r="AL12" s="24">
        <v>5.3</v>
      </c>
      <c r="AM12" s="24">
        <v>5.8</v>
      </c>
      <c r="AN12" s="24">
        <v>0.6</v>
      </c>
      <c r="AO12" s="24">
        <v>1.4</v>
      </c>
      <c r="AP12" s="24">
        <v>0</v>
      </c>
      <c r="AQ12" s="24">
        <v>0</v>
      </c>
      <c r="AR12" s="39">
        <f t="shared" si="3"/>
        <v>-11.4</v>
      </c>
      <c r="AT12" s="62">
        <v>4</v>
      </c>
      <c r="AU12" s="57">
        <v>0</v>
      </c>
      <c r="AV12" s="24">
        <v>0</v>
      </c>
      <c r="AW12" s="24">
        <v>19.7</v>
      </c>
      <c r="AX12" s="24">
        <v>21.5</v>
      </c>
      <c r="AY12" s="24">
        <v>6.6</v>
      </c>
      <c r="AZ12" s="24">
        <v>7.8</v>
      </c>
      <c r="BA12" s="24">
        <v>0</v>
      </c>
      <c r="BB12" s="24">
        <v>0</v>
      </c>
      <c r="BC12" s="39">
        <f t="shared" si="4"/>
        <v>23.549999999999997</v>
      </c>
      <c r="BE12" s="62">
        <v>4</v>
      </c>
      <c r="BF12" s="57">
        <v>0</v>
      </c>
      <c r="BG12" s="24">
        <v>0</v>
      </c>
      <c r="BH12" s="24">
        <v>25.1</v>
      </c>
      <c r="BI12" s="24">
        <v>24.9</v>
      </c>
      <c r="BJ12" s="24">
        <v>10.8</v>
      </c>
      <c r="BK12" s="24">
        <v>12.2</v>
      </c>
      <c r="BL12" s="24">
        <v>0</v>
      </c>
      <c r="BM12" s="24">
        <v>0</v>
      </c>
      <c r="BN12" s="39">
        <f t="shared" si="5"/>
        <v>34.700000000000003</v>
      </c>
      <c r="BP12" s="62">
        <v>4</v>
      </c>
      <c r="BQ12" s="57">
        <v>0.2</v>
      </c>
      <c r="BR12" s="24">
        <v>0</v>
      </c>
      <c r="BS12" s="24">
        <v>25.1</v>
      </c>
      <c r="BT12" s="24">
        <v>26.7</v>
      </c>
      <c r="BU12" s="24">
        <v>16.5</v>
      </c>
      <c r="BV12" s="24">
        <v>17.3</v>
      </c>
      <c r="BW12" s="24">
        <v>0</v>
      </c>
      <c r="BX12" s="24">
        <v>0</v>
      </c>
      <c r="BY12" s="39">
        <f t="shared" si="6"/>
        <v>48.95</v>
      </c>
      <c r="CA12" s="62">
        <v>4</v>
      </c>
      <c r="CB12" s="57">
        <v>29.8</v>
      </c>
      <c r="CC12" s="24">
        <v>56.2</v>
      </c>
      <c r="CD12" s="24">
        <v>31.6</v>
      </c>
      <c r="CE12" s="24">
        <v>33.1</v>
      </c>
      <c r="CF12" s="24">
        <v>19.7</v>
      </c>
      <c r="CG12" s="24">
        <v>18.8</v>
      </c>
      <c r="CH12" s="24">
        <v>0</v>
      </c>
      <c r="CI12" s="24">
        <v>0</v>
      </c>
      <c r="CJ12" s="39">
        <f t="shared" si="7"/>
        <v>55.900000000000006</v>
      </c>
      <c r="CL12" s="62">
        <v>4</v>
      </c>
      <c r="CM12" s="57">
        <v>0</v>
      </c>
      <c r="CN12" s="24">
        <v>0</v>
      </c>
      <c r="CO12" s="24">
        <v>0</v>
      </c>
      <c r="CP12" s="24">
        <v>0</v>
      </c>
      <c r="CQ12" s="24">
        <v>0</v>
      </c>
      <c r="CR12" s="24">
        <v>0</v>
      </c>
      <c r="CS12" s="24">
        <v>0</v>
      </c>
      <c r="CT12" s="24">
        <v>0</v>
      </c>
      <c r="CV12" s="62">
        <v>4</v>
      </c>
      <c r="CW12" s="57">
        <v>0</v>
      </c>
      <c r="CX12" s="24">
        <v>0</v>
      </c>
      <c r="CY12" s="24">
        <v>0</v>
      </c>
      <c r="CZ12" s="24">
        <v>0</v>
      </c>
      <c r="DA12" s="24">
        <v>0</v>
      </c>
      <c r="DB12" s="24">
        <v>0</v>
      </c>
      <c r="DC12" s="24">
        <v>0</v>
      </c>
      <c r="DD12" s="24">
        <v>0</v>
      </c>
      <c r="DF12" s="62">
        <v>4</v>
      </c>
      <c r="DG12" s="57">
        <v>0</v>
      </c>
      <c r="DH12" s="24">
        <v>0</v>
      </c>
      <c r="DI12" s="24">
        <v>0</v>
      </c>
      <c r="DJ12" s="24">
        <v>0</v>
      </c>
      <c r="DK12" s="24">
        <v>0</v>
      </c>
      <c r="DL12" s="24">
        <v>0</v>
      </c>
      <c r="DM12" s="24">
        <v>0</v>
      </c>
      <c r="DN12" s="24">
        <v>0</v>
      </c>
      <c r="DP12" s="62">
        <v>4</v>
      </c>
      <c r="DQ12" s="56">
        <v>0</v>
      </c>
      <c r="DR12" s="52">
        <v>0</v>
      </c>
      <c r="DS12" s="52">
        <v>0</v>
      </c>
      <c r="DT12" s="52">
        <v>0</v>
      </c>
      <c r="DU12" s="52">
        <v>0</v>
      </c>
      <c r="DV12" s="52">
        <v>0</v>
      </c>
      <c r="DW12" s="24">
        <v>0</v>
      </c>
      <c r="DX12" s="52">
        <v>0</v>
      </c>
    </row>
    <row r="13" spans="2:131" ht="24" customHeight="1" x14ac:dyDescent="0.2">
      <c r="B13" s="62">
        <v>5</v>
      </c>
      <c r="C13" s="57">
        <v>1.3</v>
      </c>
      <c r="D13" s="57">
        <v>0.1</v>
      </c>
      <c r="E13" s="57">
        <v>8.6</v>
      </c>
      <c r="F13" s="57">
        <v>8.8000000000000007</v>
      </c>
      <c r="G13" s="57">
        <v>4.0999999999999996</v>
      </c>
      <c r="H13" s="57">
        <v>-0.5</v>
      </c>
      <c r="I13" s="57">
        <v>0</v>
      </c>
      <c r="J13" s="57">
        <v>0</v>
      </c>
      <c r="K13" s="39">
        <f t="shared" si="0"/>
        <v>-14.050000000000002</v>
      </c>
      <c r="M13" s="62">
        <v>5</v>
      </c>
      <c r="N13" s="57">
        <v>0</v>
      </c>
      <c r="O13" s="24">
        <v>0</v>
      </c>
      <c r="P13" s="24">
        <v>-1</v>
      </c>
      <c r="Q13" s="24">
        <v>-0.2</v>
      </c>
      <c r="R13" s="24">
        <v>-5.0999999999999996</v>
      </c>
      <c r="S13" s="24">
        <v>-5.0999999999999996</v>
      </c>
      <c r="T13" s="24">
        <v>0</v>
      </c>
      <c r="U13" s="24">
        <v>0</v>
      </c>
      <c r="V13" s="39">
        <f t="shared" si="1"/>
        <v>-44.8</v>
      </c>
      <c r="X13" s="62">
        <v>5</v>
      </c>
      <c r="Y13" s="57">
        <v>0</v>
      </c>
      <c r="Z13" s="24">
        <v>0</v>
      </c>
      <c r="AA13" s="24">
        <v>5.0999999999999996</v>
      </c>
      <c r="AB13" s="24">
        <v>6</v>
      </c>
      <c r="AC13" s="24">
        <v>-0.8</v>
      </c>
      <c r="AD13" s="24">
        <v>-3.4</v>
      </c>
      <c r="AE13" s="24">
        <v>0</v>
      </c>
      <c r="AF13" s="24">
        <v>0</v>
      </c>
      <c r="AG13" s="39">
        <f t="shared" si="2"/>
        <v>-27.85</v>
      </c>
      <c r="AI13" s="62">
        <v>5</v>
      </c>
      <c r="AJ13" s="57">
        <v>0.5</v>
      </c>
      <c r="AK13" s="24">
        <v>0</v>
      </c>
      <c r="AL13" s="24">
        <v>8.1999999999999993</v>
      </c>
      <c r="AM13" s="24">
        <v>8.3000000000000007</v>
      </c>
      <c r="AN13" s="24">
        <v>-1.5</v>
      </c>
      <c r="AO13" s="24">
        <v>-0.5</v>
      </c>
      <c r="AP13" s="24">
        <v>0</v>
      </c>
      <c r="AQ13" s="24">
        <v>0</v>
      </c>
      <c r="AR13" s="39">
        <f t="shared" si="3"/>
        <v>-18.05</v>
      </c>
      <c r="AT13" s="62">
        <v>5</v>
      </c>
      <c r="AU13" s="57">
        <v>0</v>
      </c>
      <c r="AV13" s="24">
        <v>0</v>
      </c>
      <c r="AW13" s="24">
        <v>22.6</v>
      </c>
      <c r="AX13" s="24">
        <v>22.4</v>
      </c>
      <c r="AY13" s="24">
        <v>8.1</v>
      </c>
      <c r="AZ13" s="24">
        <v>8.4</v>
      </c>
      <c r="BA13" s="24">
        <v>0</v>
      </c>
      <c r="BB13" s="24">
        <v>0</v>
      </c>
      <c r="BC13" s="39">
        <f t="shared" si="4"/>
        <v>28.9</v>
      </c>
      <c r="BE13" s="62">
        <v>5</v>
      </c>
      <c r="BF13" s="57">
        <v>0.7</v>
      </c>
      <c r="BG13" s="24">
        <v>1.8</v>
      </c>
      <c r="BH13" s="24">
        <v>27.3</v>
      </c>
      <c r="BI13" s="24">
        <v>27.1</v>
      </c>
      <c r="BJ13" s="24">
        <v>16.2</v>
      </c>
      <c r="BK13" s="24">
        <v>17.100000000000001</v>
      </c>
      <c r="BL13" s="24">
        <v>0</v>
      </c>
      <c r="BM13" s="24">
        <v>0</v>
      </c>
      <c r="BN13" s="39">
        <f t="shared" si="5"/>
        <v>46.45</v>
      </c>
      <c r="BP13" s="62">
        <v>5</v>
      </c>
      <c r="BQ13" s="57">
        <v>0</v>
      </c>
      <c r="BR13" s="24">
        <v>0</v>
      </c>
      <c r="BS13" s="24">
        <v>29.3</v>
      </c>
      <c r="BT13" s="24">
        <v>30.1</v>
      </c>
      <c r="BU13" s="24">
        <v>16.5</v>
      </c>
      <c r="BV13" s="24">
        <v>16.8</v>
      </c>
      <c r="BW13" s="24">
        <v>0</v>
      </c>
      <c r="BX13" s="24">
        <v>0</v>
      </c>
      <c r="BY13" s="39">
        <f t="shared" si="6"/>
        <v>61.849999999999994</v>
      </c>
      <c r="CA13" s="62">
        <v>5</v>
      </c>
      <c r="CB13" s="57">
        <v>9.6</v>
      </c>
      <c r="CC13" s="24">
        <v>5.8</v>
      </c>
      <c r="CD13" s="24">
        <v>31.9</v>
      </c>
      <c r="CE13" s="24">
        <v>33.200000000000003</v>
      </c>
      <c r="CF13" s="24">
        <v>17.899999999999999</v>
      </c>
      <c r="CG13" s="24">
        <v>18</v>
      </c>
      <c r="CH13" s="24">
        <v>0</v>
      </c>
      <c r="CI13" s="24">
        <v>0</v>
      </c>
      <c r="CJ13" s="39">
        <f t="shared" si="7"/>
        <v>70.800000000000011</v>
      </c>
      <c r="CL13" s="62">
        <v>5</v>
      </c>
      <c r="CM13" s="57">
        <v>0</v>
      </c>
      <c r="CN13" s="24">
        <v>0</v>
      </c>
      <c r="CO13" s="24">
        <v>0</v>
      </c>
      <c r="CP13" s="24">
        <v>0</v>
      </c>
      <c r="CQ13" s="24">
        <v>0</v>
      </c>
      <c r="CR13" s="24">
        <v>0</v>
      </c>
      <c r="CS13" s="24">
        <v>0</v>
      </c>
      <c r="CT13" s="24">
        <v>0</v>
      </c>
      <c r="CU13" s="37"/>
      <c r="CV13" s="62">
        <v>5</v>
      </c>
      <c r="CW13" s="57">
        <v>0</v>
      </c>
      <c r="CX13" s="24">
        <v>0</v>
      </c>
      <c r="CY13" s="24">
        <v>0</v>
      </c>
      <c r="CZ13" s="24">
        <v>0</v>
      </c>
      <c r="DA13" s="24">
        <v>0</v>
      </c>
      <c r="DB13" s="24">
        <v>0</v>
      </c>
      <c r="DC13" s="24">
        <v>0</v>
      </c>
      <c r="DD13" s="24">
        <v>0</v>
      </c>
      <c r="DF13" s="62">
        <v>5</v>
      </c>
      <c r="DG13" s="57">
        <v>0</v>
      </c>
      <c r="DH13" s="24">
        <v>0</v>
      </c>
      <c r="DI13" s="24">
        <v>0</v>
      </c>
      <c r="DJ13" s="24">
        <v>0</v>
      </c>
      <c r="DK13" s="24">
        <v>0</v>
      </c>
      <c r="DL13" s="24">
        <v>0</v>
      </c>
      <c r="DM13" s="24">
        <v>0</v>
      </c>
      <c r="DN13" s="24">
        <v>0</v>
      </c>
      <c r="DP13" s="62">
        <v>5</v>
      </c>
      <c r="DQ13" s="56">
        <v>0</v>
      </c>
      <c r="DR13" s="52">
        <v>0</v>
      </c>
      <c r="DS13" s="52">
        <v>0</v>
      </c>
      <c r="DT13" s="52">
        <v>0</v>
      </c>
      <c r="DU13" s="52">
        <v>0</v>
      </c>
      <c r="DV13" s="52">
        <v>0</v>
      </c>
      <c r="DW13" s="24">
        <v>0</v>
      </c>
      <c r="DX13" s="52">
        <v>0</v>
      </c>
    </row>
    <row r="14" spans="2:131" ht="24" customHeight="1" x14ac:dyDescent="0.2">
      <c r="B14" s="62">
        <v>6</v>
      </c>
      <c r="C14" s="57">
        <v>0</v>
      </c>
      <c r="D14" s="57">
        <v>0.5</v>
      </c>
      <c r="E14" s="57">
        <v>7.2</v>
      </c>
      <c r="F14" s="57">
        <v>8.3000000000000007</v>
      </c>
      <c r="G14" s="57">
        <v>3.2</v>
      </c>
      <c r="H14" s="57">
        <v>-1.4</v>
      </c>
      <c r="I14" s="57">
        <v>0</v>
      </c>
      <c r="J14" s="57">
        <v>0</v>
      </c>
      <c r="K14" s="39">
        <f t="shared" si="0"/>
        <v>-18.850000000000001</v>
      </c>
      <c r="M14" s="62">
        <v>6</v>
      </c>
      <c r="N14" s="57">
        <v>0</v>
      </c>
      <c r="O14" s="24">
        <v>0</v>
      </c>
      <c r="P14" s="24">
        <v>-0.4</v>
      </c>
      <c r="Q14" s="24">
        <v>0.5</v>
      </c>
      <c r="R14" s="24">
        <v>-5.5</v>
      </c>
      <c r="S14" s="24">
        <v>-6</v>
      </c>
      <c r="T14" s="24">
        <v>0</v>
      </c>
      <c r="U14" s="24">
        <v>0</v>
      </c>
      <c r="V14" s="39">
        <f t="shared" si="1"/>
        <v>-57.75</v>
      </c>
      <c r="X14" s="62">
        <v>6</v>
      </c>
      <c r="Y14" s="57">
        <v>0</v>
      </c>
      <c r="Z14" s="24">
        <v>0</v>
      </c>
      <c r="AA14" s="24">
        <v>5.5</v>
      </c>
      <c r="AB14" s="24">
        <v>7.2</v>
      </c>
      <c r="AC14" s="24">
        <v>-1.2</v>
      </c>
      <c r="AD14" s="24">
        <v>-0.9</v>
      </c>
      <c r="AE14" s="24">
        <v>0</v>
      </c>
      <c r="AF14" s="24">
        <v>0</v>
      </c>
      <c r="AG14" s="39">
        <f t="shared" si="2"/>
        <v>-35.700000000000003</v>
      </c>
      <c r="AI14" s="62">
        <v>6</v>
      </c>
      <c r="AJ14" s="57">
        <v>12.3</v>
      </c>
      <c r="AK14" s="24">
        <v>6.2</v>
      </c>
      <c r="AL14" s="24">
        <v>1.6</v>
      </c>
      <c r="AM14" s="24">
        <v>1.1000000000000001</v>
      </c>
      <c r="AN14" s="24">
        <v>-1.5</v>
      </c>
      <c r="AO14" s="24">
        <v>-0.7</v>
      </c>
      <c r="AP14" s="24">
        <v>0</v>
      </c>
      <c r="AQ14" s="24">
        <v>0</v>
      </c>
      <c r="AR14" s="39">
        <f t="shared" si="3"/>
        <v>-28</v>
      </c>
      <c r="AT14" s="62">
        <v>6</v>
      </c>
      <c r="AU14" s="57">
        <v>4.5</v>
      </c>
      <c r="AV14" s="24">
        <v>4.8</v>
      </c>
      <c r="AW14" s="24">
        <v>24.6</v>
      </c>
      <c r="AX14" s="24">
        <v>23.8</v>
      </c>
      <c r="AY14" s="24">
        <v>13.4</v>
      </c>
      <c r="AZ14" s="24">
        <v>13.6</v>
      </c>
      <c r="BA14" s="24">
        <v>0</v>
      </c>
      <c r="BB14" s="24">
        <v>0</v>
      </c>
      <c r="BC14" s="39">
        <f t="shared" si="4"/>
        <v>37.9</v>
      </c>
      <c r="BE14" s="62">
        <v>6</v>
      </c>
      <c r="BF14" s="57">
        <v>13.7</v>
      </c>
      <c r="BG14" s="24">
        <v>15.9</v>
      </c>
      <c r="BH14" s="24">
        <v>19.2</v>
      </c>
      <c r="BI14" s="24">
        <v>18.899999999999999</v>
      </c>
      <c r="BJ14" s="24">
        <v>15.6</v>
      </c>
      <c r="BK14" s="24">
        <v>16.2</v>
      </c>
      <c r="BL14" s="24">
        <v>0</v>
      </c>
      <c r="BM14" s="24">
        <v>0</v>
      </c>
      <c r="BN14" s="39">
        <f t="shared" si="5"/>
        <v>53.85</v>
      </c>
      <c r="BP14" s="62">
        <v>6</v>
      </c>
      <c r="BQ14" s="57">
        <v>1</v>
      </c>
      <c r="BR14" s="24">
        <v>4.9000000000000004</v>
      </c>
      <c r="BS14" s="24">
        <v>27.8</v>
      </c>
      <c r="BT14" s="24">
        <v>28.9</v>
      </c>
      <c r="BU14" s="24">
        <v>15.6</v>
      </c>
      <c r="BV14" s="24">
        <v>17.7</v>
      </c>
      <c r="BW14" s="24">
        <v>0</v>
      </c>
      <c r="BX14" s="24">
        <v>0</v>
      </c>
      <c r="BY14" s="39">
        <f t="shared" si="6"/>
        <v>73.55</v>
      </c>
      <c r="CA14" s="62">
        <v>6</v>
      </c>
      <c r="CB14" s="57">
        <v>14.8</v>
      </c>
      <c r="CC14" s="24">
        <v>6.8</v>
      </c>
      <c r="CD14" s="24">
        <v>21.6</v>
      </c>
      <c r="CE14" s="24">
        <v>21.5</v>
      </c>
      <c r="CF14" s="24">
        <v>14.1</v>
      </c>
      <c r="CG14" s="24">
        <v>14.4</v>
      </c>
      <c r="CH14" s="24">
        <v>0</v>
      </c>
      <c r="CI14" s="24">
        <v>0</v>
      </c>
      <c r="CJ14" s="39">
        <f t="shared" si="7"/>
        <v>78.650000000000006</v>
      </c>
      <c r="CL14" s="62">
        <v>6</v>
      </c>
      <c r="CM14" s="57">
        <v>0</v>
      </c>
      <c r="CN14" s="24">
        <v>0</v>
      </c>
      <c r="CO14" s="24">
        <v>0</v>
      </c>
      <c r="CP14" s="24">
        <v>0</v>
      </c>
      <c r="CQ14" s="24">
        <v>0</v>
      </c>
      <c r="CR14" s="24">
        <v>0</v>
      </c>
      <c r="CS14" s="24">
        <v>0</v>
      </c>
      <c r="CT14" s="24">
        <v>0</v>
      </c>
      <c r="CV14" s="62">
        <v>6</v>
      </c>
      <c r="CW14" s="57">
        <v>0</v>
      </c>
      <c r="CX14" s="24">
        <v>0</v>
      </c>
      <c r="CY14" s="24">
        <v>0</v>
      </c>
      <c r="CZ14" s="24">
        <v>0</v>
      </c>
      <c r="DA14" s="24">
        <v>0</v>
      </c>
      <c r="DB14" s="24">
        <v>0</v>
      </c>
      <c r="DC14" s="24">
        <v>0</v>
      </c>
      <c r="DD14" s="24">
        <v>0</v>
      </c>
      <c r="DF14" s="62">
        <v>6</v>
      </c>
      <c r="DG14" s="57">
        <v>0</v>
      </c>
      <c r="DH14" s="24">
        <v>0</v>
      </c>
      <c r="DI14" s="24">
        <v>0</v>
      </c>
      <c r="DJ14" s="24">
        <v>0</v>
      </c>
      <c r="DK14" s="24">
        <v>0</v>
      </c>
      <c r="DL14" s="24">
        <v>0</v>
      </c>
      <c r="DM14" s="24">
        <v>0</v>
      </c>
      <c r="DN14" s="24">
        <v>0</v>
      </c>
      <c r="DP14" s="62">
        <v>6</v>
      </c>
      <c r="DQ14" s="56">
        <v>0</v>
      </c>
      <c r="DR14" s="52">
        <v>0</v>
      </c>
      <c r="DS14" s="52">
        <v>0</v>
      </c>
      <c r="DT14" s="52">
        <v>0</v>
      </c>
      <c r="DU14" s="52">
        <v>0</v>
      </c>
      <c r="DV14" s="52">
        <v>0</v>
      </c>
      <c r="DW14" s="24">
        <v>0</v>
      </c>
      <c r="DX14" s="52">
        <v>0</v>
      </c>
    </row>
    <row r="15" spans="2:131" ht="24" customHeight="1" x14ac:dyDescent="0.2">
      <c r="B15" s="62">
        <v>7</v>
      </c>
      <c r="C15" s="57">
        <v>0</v>
      </c>
      <c r="D15" s="57">
        <v>0</v>
      </c>
      <c r="E15" s="57">
        <v>7.1</v>
      </c>
      <c r="F15" s="57">
        <v>7.7</v>
      </c>
      <c r="G15" s="57">
        <v>0.2</v>
      </c>
      <c r="H15" s="57">
        <v>-1.2</v>
      </c>
      <c r="I15" s="57">
        <v>0</v>
      </c>
      <c r="J15" s="57">
        <v>0</v>
      </c>
      <c r="K15" s="39">
        <f t="shared" si="0"/>
        <v>-25.200000000000003</v>
      </c>
      <c r="M15" s="62">
        <v>7</v>
      </c>
      <c r="N15" s="57">
        <v>0</v>
      </c>
      <c r="O15" s="24">
        <v>0</v>
      </c>
      <c r="P15" s="24">
        <v>0.8</v>
      </c>
      <c r="Q15" s="24">
        <v>1.3</v>
      </c>
      <c r="R15" s="24">
        <v>-4.5999999999999996</v>
      </c>
      <c r="S15" s="24">
        <v>-5</v>
      </c>
      <c r="T15" s="24">
        <v>0</v>
      </c>
      <c r="U15" s="24">
        <v>0</v>
      </c>
      <c r="V15" s="39">
        <f t="shared" si="1"/>
        <v>-69.650000000000006</v>
      </c>
      <c r="X15" s="62">
        <v>7</v>
      </c>
      <c r="Y15" s="57">
        <v>0.1</v>
      </c>
      <c r="Z15" s="24">
        <v>0</v>
      </c>
      <c r="AA15" s="24">
        <v>8.6999999999999993</v>
      </c>
      <c r="AB15" s="24">
        <v>9.1</v>
      </c>
      <c r="AC15" s="24">
        <v>-0.9</v>
      </c>
      <c r="AD15" s="24">
        <v>3.1</v>
      </c>
      <c r="AE15" s="24">
        <v>0</v>
      </c>
      <c r="AF15" s="24">
        <v>0</v>
      </c>
      <c r="AG15" s="39">
        <f t="shared" si="2"/>
        <v>-41.800000000000004</v>
      </c>
      <c r="AI15" s="62">
        <v>7</v>
      </c>
      <c r="AJ15" s="57">
        <v>0.6</v>
      </c>
      <c r="AK15" s="24">
        <v>0</v>
      </c>
      <c r="AL15" s="24">
        <v>4.3</v>
      </c>
      <c r="AM15" s="24">
        <v>4.3</v>
      </c>
      <c r="AN15" s="24">
        <v>0.3</v>
      </c>
      <c r="AO15" s="24">
        <v>0.4</v>
      </c>
      <c r="AP15" s="24">
        <v>0</v>
      </c>
      <c r="AQ15" s="24">
        <v>0</v>
      </c>
      <c r="AR15" s="39">
        <f t="shared" si="3"/>
        <v>-35.700000000000003</v>
      </c>
      <c r="AT15" s="62">
        <v>7</v>
      </c>
      <c r="AU15" s="57">
        <v>0</v>
      </c>
      <c r="AV15" s="24">
        <v>3.4</v>
      </c>
      <c r="AW15" s="24">
        <v>21.5</v>
      </c>
      <c r="AX15" s="24">
        <v>22.5</v>
      </c>
      <c r="AY15" s="24">
        <v>7.2</v>
      </c>
      <c r="AZ15" s="24">
        <v>6.7</v>
      </c>
      <c r="BA15" s="24">
        <v>0</v>
      </c>
      <c r="BB15" s="24">
        <v>0</v>
      </c>
      <c r="BC15" s="39">
        <f t="shared" si="4"/>
        <v>42.25</v>
      </c>
      <c r="BE15" s="62">
        <v>7</v>
      </c>
      <c r="BF15" s="57">
        <v>11</v>
      </c>
      <c r="BG15" s="24">
        <v>26.9</v>
      </c>
      <c r="BH15" s="24">
        <v>21.7</v>
      </c>
      <c r="BI15" s="24">
        <v>22.7</v>
      </c>
      <c r="BJ15" s="24">
        <v>16.3</v>
      </c>
      <c r="BK15" s="24">
        <v>16.2</v>
      </c>
      <c r="BL15" s="24">
        <v>0</v>
      </c>
      <c r="BM15" s="24">
        <v>0</v>
      </c>
      <c r="BN15" s="39">
        <f t="shared" si="5"/>
        <v>62.849999999999994</v>
      </c>
      <c r="BP15" s="62">
        <v>7</v>
      </c>
      <c r="BQ15" s="57">
        <v>0</v>
      </c>
      <c r="BR15" s="24">
        <v>0</v>
      </c>
      <c r="BS15" s="24">
        <v>24.8</v>
      </c>
      <c r="BT15" s="24">
        <v>26.1</v>
      </c>
      <c r="BU15" s="24">
        <v>15</v>
      </c>
      <c r="BV15" s="24">
        <v>17</v>
      </c>
      <c r="BW15" s="24">
        <v>0</v>
      </c>
      <c r="BX15" s="24">
        <v>0</v>
      </c>
      <c r="BY15" s="39">
        <f t="shared" si="6"/>
        <v>83.449999999999989</v>
      </c>
      <c r="CA15" s="62">
        <v>7</v>
      </c>
      <c r="CB15" s="57">
        <v>0</v>
      </c>
      <c r="CC15" s="24">
        <v>0</v>
      </c>
      <c r="CD15" s="24">
        <v>20.7</v>
      </c>
      <c r="CE15" s="24">
        <v>21.6</v>
      </c>
      <c r="CF15" s="24">
        <v>11.3</v>
      </c>
      <c r="CG15" s="24">
        <v>11</v>
      </c>
      <c r="CH15" s="24">
        <v>0</v>
      </c>
      <c r="CI15" s="24">
        <v>0</v>
      </c>
      <c r="CJ15" s="39">
        <f t="shared" si="7"/>
        <v>84.65</v>
      </c>
      <c r="CL15" s="62">
        <v>7</v>
      </c>
      <c r="CM15" s="57">
        <v>0</v>
      </c>
      <c r="CN15" s="24">
        <v>0</v>
      </c>
      <c r="CO15" s="24">
        <v>0</v>
      </c>
      <c r="CP15" s="24">
        <v>0</v>
      </c>
      <c r="CQ15" s="24">
        <v>0</v>
      </c>
      <c r="CR15" s="24">
        <v>0</v>
      </c>
      <c r="CS15" s="24">
        <v>0</v>
      </c>
      <c r="CT15" s="24">
        <v>0</v>
      </c>
      <c r="CV15" s="62">
        <v>7</v>
      </c>
      <c r="CW15" s="57">
        <v>0</v>
      </c>
      <c r="CX15" s="24">
        <v>0</v>
      </c>
      <c r="CY15" s="24">
        <v>0</v>
      </c>
      <c r="CZ15" s="24">
        <v>0</v>
      </c>
      <c r="DA15" s="24">
        <v>0</v>
      </c>
      <c r="DB15" s="24">
        <v>0</v>
      </c>
      <c r="DC15" s="24">
        <v>0</v>
      </c>
      <c r="DD15" s="24">
        <v>0</v>
      </c>
      <c r="DF15" s="62">
        <v>7</v>
      </c>
      <c r="DG15" s="57">
        <v>0</v>
      </c>
      <c r="DH15" s="24">
        <v>0</v>
      </c>
      <c r="DI15" s="24">
        <v>0</v>
      </c>
      <c r="DJ15" s="24">
        <v>0</v>
      </c>
      <c r="DK15" s="24">
        <v>0</v>
      </c>
      <c r="DL15" s="24">
        <v>0</v>
      </c>
      <c r="DM15" s="24">
        <v>0</v>
      </c>
      <c r="DN15" s="24">
        <v>0</v>
      </c>
      <c r="DP15" s="62">
        <v>7</v>
      </c>
      <c r="DQ15" s="56">
        <v>0</v>
      </c>
      <c r="DR15" s="52">
        <v>0</v>
      </c>
      <c r="DS15" s="52">
        <v>0</v>
      </c>
      <c r="DT15" s="52">
        <v>0</v>
      </c>
      <c r="DU15" s="52">
        <v>0</v>
      </c>
      <c r="DV15" s="52">
        <v>0</v>
      </c>
      <c r="DW15" s="24">
        <v>0</v>
      </c>
      <c r="DX15" s="52">
        <v>0</v>
      </c>
      <c r="EA15" s="47"/>
    </row>
    <row r="16" spans="2:131" ht="24" customHeight="1" x14ac:dyDescent="0.2">
      <c r="B16" s="62">
        <v>8</v>
      </c>
      <c r="C16" s="57">
        <v>0.1</v>
      </c>
      <c r="D16" s="57">
        <v>0</v>
      </c>
      <c r="E16" s="57">
        <v>9.1999999999999993</v>
      </c>
      <c r="F16" s="57">
        <v>8.8000000000000007</v>
      </c>
      <c r="G16" s="57">
        <v>1.6</v>
      </c>
      <c r="H16" s="57">
        <v>1.5</v>
      </c>
      <c r="I16" s="57">
        <v>0</v>
      </c>
      <c r="J16" s="57">
        <v>0</v>
      </c>
      <c r="K16" s="39">
        <f t="shared" si="0"/>
        <v>-29.800000000000004</v>
      </c>
      <c r="M16" s="62">
        <v>8</v>
      </c>
      <c r="N16" s="57">
        <v>0</v>
      </c>
      <c r="O16" s="24">
        <v>0</v>
      </c>
      <c r="P16" s="24">
        <v>2.5</v>
      </c>
      <c r="Q16" s="24">
        <v>2</v>
      </c>
      <c r="R16" s="24">
        <v>-8.3000000000000007</v>
      </c>
      <c r="S16" s="24">
        <v>-9.4</v>
      </c>
      <c r="T16" s="24">
        <v>0</v>
      </c>
      <c r="U16" s="24">
        <v>0</v>
      </c>
      <c r="V16" s="39">
        <f t="shared" si="1"/>
        <v>-82.550000000000011</v>
      </c>
      <c r="X16" s="62">
        <v>8</v>
      </c>
      <c r="Y16" s="57">
        <v>0</v>
      </c>
      <c r="Z16" s="24">
        <v>0</v>
      </c>
      <c r="AA16" s="24">
        <v>11.6</v>
      </c>
      <c r="AB16" s="24">
        <v>11.8</v>
      </c>
      <c r="AC16" s="24">
        <v>4</v>
      </c>
      <c r="AD16" s="24">
        <v>5.2</v>
      </c>
      <c r="AE16" s="24">
        <v>0</v>
      </c>
      <c r="AF16" s="24">
        <v>0</v>
      </c>
      <c r="AG16" s="39">
        <f t="shared" si="2"/>
        <v>-44.000000000000007</v>
      </c>
      <c r="AI16" s="62">
        <v>8</v>
      </c>
      <c r="AJ16" s="57">
        <v>0</v>
      </c>
      <c r="AK16" s="24">
        <v>0.2</v>
      </c>
      <c r="AL16" s="24">
        <v>8.5</v>
      </c>
      <c r="AM16" s="24">
        <v>7.9</v>
      </c>
      <c r="AN16" s="24">
        <v>1</v>
      </c>
      <c r="AO16" s="24">
        <v>2.8</v>
      </c>
      <c r="AP16" s="24">
        <v>0</v>
      </c>
      <c r="AQ16" s="24">
        <v>0</v>
      </c>
      <c r="AR16" s="39">
        <f t="shared" si="3"/>
        <v>-40.950000000000003</v>
      </c>
      <c r="AT16" s="62">
        <v>8</v>
      </c>
      <c r="AU16" s="57">
        <v>0</v>
      </c>
      <c r="AV16" s="24">
        <v>0</v>
      </c>
      <c r="AW16" s="24">
        <v>19.100000000000001</v>
      </c>
      <c r="AX16" s="24">
        <v>17.8</v>
      </c>
      <c r="AY16" s="24">
        <v>6.5</v>
      </c>
      <c r="AZ16" s="24">
        <v>5.2</v>
      </c>
      <c r="BA16" s="24">
        <v>0</v>
      </c>
      <c r="BB16" s="24">
        <v>0</v>
      </c>
      <c r="BC16" s="39">
        <f t="shared" si="4"/>
        <v>45.05</v>
      </c>
      <c r="BE16" s="62">
        <v>8</v>
      </c>
      <c r="BF16" s="57">
        <v>0.7</v>
      </c>
      <c r="BG16" s="24">
        <v>1</v>
      </c>
      <c r="BH16" s="24">
        <v>25.6</v>
      </c>
      <c r="BI16" s="24">
        <v>25.4</v>
      </c>
      <c r="BJ16" s="24">
        <v>16.100000000000001</v>
      </c>
      <c r="BK16" s="24">
        <v>16.5</v>
      </c>
      <c r="BL16" s="24">
        <v>0</v>
      </c>
      <c r="BM16" s="24">
        <v>0</v>
      </c>
      <c r="BN16" s="39">
        <f t="shared" si="5"/>
        <v>73.699999999999989</v>
      </c>
      <c r="BP16" s="62">
        <v>8</v>
      </c>
      <c r="BQ16" s="57">
        <v>0</v>
      </c>
      <c r="BR16" s="24">
        <v>0</v>
      </c>
      <c r="BS16" s="24">
        <v>27.6</v>
      </c>
      <c r="BT16" s="24">
        <v>27.4</v>
      </c>
      <c r="BU16" s="24">
        <v>14.5</v>
      </c>
      <c r="BV16" s="24">
        <v>13.7</v>
      </c>
      <c r="BW16" s="24">
        <v>0</v>
      </c>
      <c r="BX16" s="24">
        <v>0</v>
      </c>
      <c r="BY16" s="39">
        <f t="shared" si="6"/>
        <v>94.499999999999986</v>
      </c>
      <c r="CA16" s="62">
        <v>8</v>
      </c>
      <c r="CB16" s="57">
        <v>0</v>
      </c>
      <c r="CC16" s="24">
        <v>0</v>
      </c>
      <c r="CD16" s="24">
        <v>22.7</v>
      </c>
      <c r="CE16" s="24">
        <v>23.3</v>
      </c>
      <c r="CF16" s="24">
        <v>10.5</v>
      </c>
      <c r="CG16" s="24">
        <v>9.6</v>
      </c>
      <c r="CH16" s="24">
        <v>0</v>
      </c>
      <c r="CI16" s="24">
        <v>0</v>
      </c>
      <c r="CJ16" s="39">
        <f t="shared" si="7"/>
        <v>91.25</v>
      </c>
      <c r="CL16" s="62">
        <v>8</v>
      </c>
      <c r="CM16" s="57">
        <v>0</v>
      </c>
      <c r="CN16" s="24">
        <v>0</v>
      </c>
      <c r="CO16" s="24">
        <v>0</v>
      </c>
      <c r="CP16" s="24">
        <v>0</v>
      </c>
      <c r="CQ16" s="24">
        <v>0</v>
      </c>
      <c r="CR16" s="24">
        <v>0</v>
      </c>
      <c r="CS16" s="24">
        <v>0</v>
      </c>
      <c r="CT16" s="24">
        <v>0</v>
      </c>
      <c r="CV16" s="62">
        <v>8</v>
      </c>
      <c r="CW16" s="57">
        <v>0</v>
      </c>
      <c r="CX16" s="24">
        <v>0</v>
      </c>
      <c r="CY16" s="24">
        <v>0</v>
      </c>
      <c r="CZ16" s="24">
        <v>0</v>
      </c>
      <c r="DA16" s="24">
        <v>0</v>
      </c>
      <c r="DB16" s="24">
        <v>0</v>
      </c>
      <c r="DC16" s="24">
        <v>0</v>
      </c>
      <c r="DD16" s="24">
        <v>0</v>
      </c>
      <c r="DF16" s="62">
        <v>8</v>
      </c>
      <c r="DG16" s="57">
        <v>0</v>
      </c>
      <c r="DH16" s="24">
        <v>0</v>
      </c>
      <c r="DI16" s="24">
        <v>0</v>
      </c>
      <c r="DJ16" s="24">
        <v>0</v>
      </c>
      <c r="DK16" s="24">
        <v>0</v>
      </c>
      <c r="DL16" s="24">
        <v>0</v>
      </c>
      <c r="DM16" s="24">
        <v>0</v>
      </c>
      <c r="DN16" s="24">
        <v>0</v>
      </c>
      <c r="DP16" s="62">
        <v>8</v>
      </c>
      <c r="DQ16" s="56">
        <v>0</v>
      </c>
      <c r="DR16" s="52">
        <v>0</v>
      </c>
      <c r="DS16" s="52">
        <v>0</v>
      </c>
      <c r="DT16" s="52">
        <v>0</v>
      </c>
      <c r="DU16" s="52">
        <v>0</v>
      </c>
      <c r="DV16" s="52">
        <v>0</v>
      </c>
      <c r="DW16" s="24">
        <v>0</v>
      </c>
      <c r="DX16" s="52">
        <v>0</v>
      </c>
    </row>
    <row r="17" spans="1:128" ht="24" customHeight="1" x14ac:dyDescent="0.2">
      <c r="A17" t="s">
        <v>39</v>
      </c>
      <c r="B17" s="62">
        <v>9</v>
      </c>
      <c r="C17" s="57">
        <v>6.9</v>
      </c>
      <c r="D17" s="57">
        <v>8</v>
      </c>
      <c r="E17" s="57">
        <v>9.1</v>
      </c>
      <c r="F17" s="57">
        <v>9.8000000000000007</v>
      </c>
      <c r="G17" s="57">
        <v>5.4</v>
      </c>
      <c r="H17" s="57">
        <v>6.3</v>
      </c>
      <c r="I17" s="57">
        <v>0</v>
      </c>
      <c r="J17" s="57">
        <v>0</v>
      </c>
      <c r="K17" s="39">
        <f t="shared" si="0"/>
        <v>-32.550000000000004</v>
      </c>
      <c r="M17" s="62">
        <v>9</v>
      </c>
      <c r="N17" s="57">
        <v>0</v>
      </c>
      <c r="O17" s="24">
        <v>0</v>
      </c>
      <c r="P17" s="24">
        <v>3.5</v>
      </c>
      <c r="Q17" s="24">
        <v>2.5</v>
      </c>
      <c r="R17" s="24">
        <v>-8.3000000000000007</v>
      </c>
      <c r="S17" s="24">
        <v>-10</v>
      </c>
      <c r="T17" s="24">
        <v>0</v>
      </c>
      <c r="U17" s="24">
        <v>0</v>
      </c>
      <c r="V17" s="39">
        <f t="shared" si="1"/>
        <v>-94.950000000000017</v>
      </c>
      <c r="X17" s="62">
        <v>9</v>
      </c>
      <c r="Y17" s="57">
        <v>0</v>
      </c>
      <c r="Z17" s="24">
        <v>1</v>
      </c>
      <c r="AA17" s="24">
        <v>14.5</v>
      </c>
      <c r="AB17" s="24">
        <v>14.2</v>
      </c>
      <c r="AC17" s="24">
        <v>5.2</v>
      </c>
      <c r="AD17" s="24">
        <v>3.7</v>
      </c>
      <c r="AE17" s="24">
        <v>0</v>
      </c>
      <c r="AF17" s="24">
        <v>0</v>
      </c>
      <c r="AG17" s="39">
        <f t="shared" si="2"/>
        <v>-44.150000000000006</v>
      </c>
      <c r="AI17" s="62">
        <v>9</v>
      </c>
      <c r="AJ17" s="57">
        <v>0</v>
      </c>
      <c r="AK17" s="24">
        <v>0</v>
      </c>
      <c r="AL17" s="24">
        <v>13.4</v>
      </c>
      <c r="AM17" s="24">
        <v>13.5</v>
      </c>
      <c r="AN17" s="24">
        <v>4.5</v>
      </c>
      <c r="AO17" s="24">
        <v>2.9</v>
      </c>
      <c r="AP17" s="24">
        <v>0</v>
      </c>
      <c r="AQ17" s="24">
        <v>0</v>
      </c>
      <c r="AR17" s="39">
        <f t="shared" si="3"/>
        <v>-42</v>
      </c>
      <c r="AT17" s="62">
        <v>9</v>
      </c>
      <c r="AU17" s="57">
        <v>0</v>
      </c>
      <c r="AV17" s="24">
        <v>0</v>
      </c>
      <c r="AW17" s="24">
        <v>18</v>
      </c>
      <c r="AX17" s="24">
        <v>17.7</v>
      </c>
      <c r="AY17" s="24">
        <v>6.3</v>
      </c>
      <c r="AZ17" s="24">
        <v>7.4</v>
      </c>
      <c r="BA17" s="24">
        <v>0</v>
      </c>
      <c r="BB17" s="24">
        <v>0</v>
      </c>
      <c r="BC17" s="39">
        <f t="shared" si="4"/>
        <v>47.199999999999996</v>
      </c>
      <c r="BE17" s="62">
        <v>9</v>
      </c>
      <c r="BF17" s="57">
        <v>47.2</v>
      </c>
      <c r="BG17" s="24">
        <v>27.3</v>
      </c>
      <c r="BH17" s="24">
        <v>20.9</v>
      </c>
      <c r="BI17" s="24">
        <v>22.8</v>
      </c>
      <c r="BJ17" s="24">
        <v>15.2</v>
      </c>
      <c r="BK17" s="24">
        <v>16.399999999999999</v>
      </c>
      <c r="BL17" s="24">
        <v>0</v>
      </c>
      <c r="BM17" s="24">
        <v>0</v>
      </c>
      <c r="BN17" s="39">
        <f t="shared" si="5"/>
        <v>81.749999999999986</v>
      </c>
      <c r="BP17" s="62">
        <v>9</v>
      </c>
      <c r="BQ17" s="57">
        <v>0</v>
      </c>
      <c r="BR17" s="24">
        <v>0</v>
      </c>
      <c r="BS17" s="24">
        <v>30.1</v>
      </c>
      <c r="BT17" s="24">
        <v>30.3</v>
      </c>
      <c r="BU17" s="24">
        <v>16.100000000000001</v>
      </c>
      <c r="BV17" s="24">
        <v>14.7</v>
      </c>
      <c r="BW17" s="24">
        <v>0</v>
      </c>
      <c r="BX17" s="24">
        <v>0</v>
      </c>
      <c r="BY17" s="39">
        <f t="shared" si="6"/>
        <v>107.6</v>
      </c>
      <c r="CA17" s="62">
        <v>9</v>
      </c>
      <c r="CB17" s="57">
        <v>0</v>
      </c>
      <c r="CC17" s="24">
        <v>0</v>
      </c>
      <c r="CD17" s="24">
        <v>24.5</v>
      </c>
      <c r="CE17" s="24">
        <v>25.1</v>
      </c>
      <c r="CF17" s="24">
        <v>14.6</v>
      </c>
      <c r="CG17" s="24">
        <v>15.7</v>
      </c>
      <c r="CH17" s="24">
        <v>0</v>
      </c>
      <c r="CI17" s="24">
        <v>0</v>
      </c>
      <c r="CJ17" s="39">
        <f t="shared" si="7"/>
        <v>100.8</v>
      </c>
      <c r="CL17" s="62">
        <v>9</v>
      </c>
      <c r="CM17" s="57">
        <v>0</v>
      </c>
      <c r="CN17" s="24">
        <v>0</v>
      </c>
      <c r="CO17" s="24">
        <v>0</v>
      </c>
      <c r="CP17" s="24">
        <v>0</v>
      </c>
      <c r="CQ17" s="24">
        <v>0</v>
      </c>
      <c r="CR17" s="24">
        <v>0</v>
      </c>
      <c r="CS17" s="24">
        <v>0</v>
      </c>
      <c r="CT17" s="24">
        <v>0</v>
      </c>
      <c r="CU17" s="37"/>
      <c r="CV17" s="62">
        <v>9</v>
      </c>
      <c r="CW17" s="57">
        <v>0</v>
      </c>
      <c r="CX17" s="24">
        <v>0</v>
      </c>
      <c r="CY17" s="24">
        <v>0</v>
      </c>
      <c r="CZ17" s="24">
        <v>0</v>
      </c>
      <c r="DA17" s="24">
        <v>0</v>
      </c>
      <c r="DB17" s="24">
        <v>0</v>
      </c>
      <c r="DC17" s="24">
        <v>0</v>
      </c>
      <c r="DD17" s="24">
        <v>0</v>
      </c>
      <c r="DF17" s="62">
        <v>9</v>
      </c>
      <c r="DG17" s="57">
        <v>0</v>
      </c>
      <c r="DH17" s="24">
        <v>0</v>
      </c>
      <c r="DI17" s="24">
        <v>0</v>
      </c>
      <c r="DJ17" s="24">
        <v>0</v>
      </c>
      <c r="DK17" s="24">
        <v>0</v>
      </c>
      <c r="DL17" s="24">
        <v>0</v>
      </c>
      <c r="DM17" s="24">
        <v>0</v>
      </c>
      <c r="DN17" s="24">
        <v>0</v>
      </c>
      <c r="DP17" s="62">
        <v>9</v>
      </c>
      <c r="DQ17" s="56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24">
        <v>0</v>
      </c>
      <c r="DX17" s="52">
        <v>0</v>
      </c>
    </row>
    <row r="18" spans="1:128" ht="24" customHeight="1" x14ac:dyDescent="0.2">
      <c r="B18" s="62">
        <v>10</v>
      </c>
      <c r="C18" s="57">
        <v>4.5999999999999996</v>
      </c>
      <c r="D18" s="57">
        <v>4.7</v>
      </c>
      <c r="E18" s="57">
        <v>6.4</v>
      </c>
      <c r="F18" s="57">
        <v>7.3</v>
      </c>
      <c r="G18" s="57">
        <v>4.9000000000000004</v>
      </c>
      <c r="H18" s="57">
        <v>5.2</v>
      </c>
      <c r="I18" s="57">
        <v>0</v>
      </c>
      <c r="J18" s="57">
        <v>0</v>
      </c>
      <c r="K18" s="39">
        <f t="shared" si="0"/>
        <v>-36.900000000000006</v>
      </c>
      <c r="M18" s="62">
        <v>10</v>
      </c>
      <c r="N18" s="57">
        <v>0</v>
      </c>
      <c r="O18" s="24">
        <v>0</v>
      </c>
      <c r="P18" s="24">
        <v>2.7</v>
      </c>
      <c r="Q18" s="24">
        <v>2.7</v>
      </c>
      <c r="R18" s="24">
        <v>-6.8</v>
      </c>
      <c r="S18" s="24">
        <v>-9.3000000000000007</v>
      </c>
      <c r="T18" s="24">
        <v>0</v>
      </c>
      <c r="U18" s="24">
        <v>0</v>
      </c>
      <c r="V18" s="39">
        <f t="shared" si="1"/>
        <v>-107.00000000000001</v>
      </c>
      <c r="X18" s="62">
        <v>10</v>
      </c>
      <c r="Y18" s="57">
        <v>4.5999999999999996</v>
      </c>
      <c r="Z18" s="24">
        <v>5.3</v>
      </c>
      <c r="AA18" s="24">
        <v>18</v>
      </c>
      <c r="AB18" s="24">
        <v>17.5</v>
      </c>
      <c r="AC18" s="24">
        <v>7.9</v>
      </c>
      <c r="AD18" s="24">
        <v>7.5</v>
      </c>
      <c r="AE18" s="24">
        <v>0</v>
      </c>
      <c r="AF18" s="24">
        <v>0</v>
      </c>
      <c r="AG18" s="39">
        <f t="shared" si="2"/>
        <v>-41.2</v>
      </c>
      <c r="AI18" s="62">
        <v>10</v>
      </c>
      <c r="AJ18" s="57">
        <v>6.5</v>
      </c>
      <c r="AK18" s="24">
        <v>0.2</v>
      </c>
      <c r="AL18" s="24">
        <v>12.8</v>
      </c>
      <c r="AM18" s="24">
        <v>10.9</v>
      </c>
      <c r="AN18" s="24">
        <v>5</v>
      </c>
      <c r="AO18" s="24">
        <v>3</v>
      </c>
      <c r="AP18" s="24">
        <v>0</v>
      </c>
      <c r="AQ18" s="24">
        <v>0</v>
      </c>
      <c r="AR18" s="39">
        <f t="shared" si="3"/>
        <v>-43.1</v>
      </c>
      <c r="AT18" s="62">
        <v>10</v>
      </c>
      <c r="AU18" s="57">
        <v>0</v>
      </c>
      <c r="AV18" s="24">
        <v>0</v>
      </c>
      <c r="AW18" s="24">
        <v>19.7</v>
      </c>
      <c r="AX18" s="24">
        <v>19.100000000000001</v>
      </c>
      <c r="AY18" s="24">
        <v>7.6</v>
      </c>
      <c r="AZ18" s="24">
        <v>6</v>
      </c>
      <c r="BA18" s="24">
        <v>0</v>
      </c>
      <c r="BB18" s="24">
        <v>0</v>
      </c>
      <c r="BC18" s="39">
        <f t="shared" si="4"/>
        <v>50.849999999999994</v>
      </c>
      <c r="BE18" s="62">
        <v>10</v>
      </c>
      <c r="BF18" s="57">
        <v>1.3</v>
      </c>
      <c r="BG18" s="24">
        <v>0.2</v>
      </c>
      <c r="BH18" s="24">
        <v>26.1</v>
      </c>
      <c r="BI18" s="24">
        <v>24.3</v>
      </c>
      <c r="BJ18" s="24">
        <v>15.4</v>
      </c>
      <c r="BK18" s="24">
        <v>16.8</v>
      </c>
      <c r="BL18" s="24">
        <v>0</v>
      </c>
      <c r="BM18" s="24">
        <v>0</v>
      </c>
      <c r="BN18" s="39">
        <f t="shared" si="5"/>
        <v>92.499999999999986</v>
      </c>
      <c r="BP18" s="62">
        <v>10</v>
      </c>
      <c r="BQ18" s="57">
        <v>0.1</v>
      </c>
      <c r="BR18" s="24">
        <v>0</v>
      </c>
      <c r="BS18" s="24">
        <v>30.7</v>
      </c>
      <c r="BT18" s="24">
        <v>31.8</v>
      </c>
      <c r="BU18" s="24">
        <v>15.6</v>
      </c>
      <c r="BV18" s="24">
        <v>18.600000000000001</v>
      </c>
      <c r="BW18" s="24">
        <v>0</v>
      </c>
      <c r="BX18" s="24">
        <v>0</v>
      </c>
      <c r="BY18" s="39">
        <f t="shared" si="6"/>
        <v>120.75</v>
      </c>
      <c r="CA18" s="62">
        <v>10</v>
      </c>
      <c r="CB18" s="57">
        <v>0</v>
      </c>
      <c r="CC18" s="24">
        <v>0.5</v>
      </c>
      <c r="CD18" s="24">
        <v>24.7</v>
      </c>
      <c r="CE18" s="24">
        <v>25.5</v>
      </c>
      <c r="CF18" s="24">
        <v>13.5</v>
      </c>
      <c r="CG18" s="24">
        <v>14.4</v>
      </c>
      <c r="CH18" s="24">
        <v>0</v>
      </c>
      <c r="CI18" s="24">
        <v>0</v>
      </c>
      <c r="CJ18" s="39">
        <f t="shared" si="7"/>
        <v>109.9</v>
      </c>
      <c r="CL18" s="62">
        <v>10</v>
      </c>
      <c r="CM18" s="57">
        <v>0</v>
      </c>
      <c r="CN18" s="24">
        <v>0</v>
      </c>
      <c r="CO18" s="24">
        <v>0</v>
      </c>
      <c r="CP18" s="24">
        <v>0</v>
      </c>
      <c r="CQ18" s="24">
        <v>0</v>
      </c>
      <c r="CR18" s="24">
        <v>0</v>
      </c>
      <c r="CS18" s="24">
        <v>0</v>
      </c>
      <c r="CT18" s="24">
        <v>0</v>
      </c>
      <c r="CV18" s="62">
        <v>10</v>
      </c>
      <c r="CW18" s="57">
        <v>0</v>
      </c>
      <c r="CX18" s="24">
        <v>0</v>
      </c>
      <c r="CY18" s="24">
        <v>0</v>
      </c>
      <c r="CZ18" s="24">
        <v>0</v>
      </c>
      <c r="DA18" s="24">
        <v>0</v>
      </c>
      <c r="DB18" s="24">
        <v>0</v>
      </c>
      <c r="DC18" s="24">
        <v>0</v>
      </c>
      <c r="DD18" s="24">
        <v>0</v>
      </c>
      <c r="DF18" s="62">
        <v>10</v>
      </c>
      <c r="DG18" s="57">
        <v>0</v>
      </c>
      <c r="DH18" s="24">
        <v>0</v>
      </c>
      <c r="DI18" s="24">
        <v>0</v>
      </c>
      <c r="DJ18" s="24">
        <v>0</v>
      </c>
      <c r="DK18" s="24">
        <v>0</v>
      </c>
      <c r="DL18" s="24">
        <v>0</v>
      </c>
      <c r="DM18" s="24">
        <v>0</v>
      </c>
      <c r="DN18" s="24">
        <v>0</v>
      </c>
      <c r="DP18" s="62">
        <v>10</v>
      </c>
      <c r="DQ18" s="56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24">
        <v>0</v>
      </c>
      <c r="DX18" s="52">
        <v>0</v>
      </c>
    </row>
    <row r="19" spans="1:128" ht="24" customHeight="1" x14ac:dyDescent="0.2">
      <c r="B19" s="62">
        <v>11</v>
      </c>
      <c r="C19" s="57">
        <v>0</v>
      </c>
      <c r="D19" s="57">
        <v>0</v>
      </c>
      <c r="E19" s="57">
        <v>9</v>
      </c>
      <c r="F19" s="57">
        <v>10.5</v>
      </c>
      <c r="G19" s="57">
        <v>1.6</v>
      </c>
      <c r="H19" s="57">
        <v>2.2000000000000002</v>
      </c>
      <c r="I19" s="57">
        <v>0</v>
      </c>
      <c r="J19" s="57">
        <v>0</v>
      </c>
      <c r="K19" s="39">
        <f t="shared" si="0"/>
        <v>-41.600000000000009</v>
      </c>
      <c r="M19" s="62">
        <v>11</v>
      </c>
      <c r="N19" s="57">
        <v>0</v>
      </c>
      <c r="O19" s="24">
        <v>0</v>
      </c>
      <c r="P19" s="24">
        <v>2.2999999999999998</v>
      </c>
      <c r="Q19" s="24">
        <v>3.7</v>
      </c>
      <c r="R19" s="24">
        <v>-5.6</v>
      </c>
      <c r="S19" s="24">
        <v>-6.2</v>
      </c>
      <c r="T19" s="24">
        <v>0</v>
      </c>
      <c r="U19" s="24">
        <v>0</v>
      </c>
      <c r="V19" s="39">
        <f t="shared" si="1"/>
        <v>-118.65000000000002</v>
      </c>
      <c r="X19" s="62">
        <v>11</v>
      </c>
      <c r="Y19" s="57">
        <v>0.6</v>
      </c>
      <c r="Z19" s="24">
        <v>0</v>
      </c>
      <c r="AA19" s="24">
        <v>9.6</v>
      </c>
      <c r="AB19" s="24">
        <v>8.6</v>
      </c>
      <c r="AC19" s="24">
        <v>-1.1000000000000001</v>
      </c>
      <c r="AD19" s="24">
        <v>-1</v>
      </c>
      <c r="AE19" s="24">
        <v>0</v>
      </c>
      <c r="AF19" s="24">
        <v>0</v>
      </c>
      <c r="AG19" s="39">
        <f t="shared" si="2"/>
        <v>-46.95</v>
      </c>
      <c r="AI19" s="62">
        <v>11</v>
      </c>
      <c r="AJ19" s="57">
        <v>0.2</v>
      </c>
      <c r="AK19" s="24">
        <v>0</v>
      </c>
      <c r="AL19" s="24">
        <v>16.5</v>
      </c>
      <c r="AM19" s="24">
        <v>15.3</v>
      </c>
      <c r="AN19" s="24">
        <v>6.6</v>
      </c>
      <c r="AO19" s="24">
        <v>4.5999999999999996</v>
      </c>
      <c r="AP19" s="24">
        <v>0</v>
      </c>
      <c r="AQ19" s="24">
        <v>0</v>
      </c>
      <c r="AR19" s="39">
        <f t="shared" si="3"/>
        <v>-41.55</v>
      </c>
      <c r="AT19" s="62">
        <v>11</v>
      </c>
      <c r="AU19" s="57">
        <v>0</v>
      </c>
      <c r="AV19" s="24">
        <v>0</v>
      </c>
      <c r="AW19" s="24">
        <v>21.5</v>
      </c>
      <c r="AX19" s="24">
        <v>20.9</v>
      </c>
      <c r="AY19" s="24">
        <v>9.9</v>
      </c>
      <c r="AZ19" s="24">
        <v>9.4</v>
      </c>
      <c r="BA19" s="24">
        <v>0</v>
      </c>
      <c r="BB19" s="24">
        <v>0</v>
      </c>
      <c r="BC19" s="39">
        <f t="shared" si="4"/>
        <v>56.55</v>
      </c>
      <c r="BE19" s="62">
        <v>11</v>
      </c>
      <c r="BF19" s="57">
        <v>0</v>
      </c>
      <c r="BG19" s="24">
        <v>0</v>
      </c>
      <c r="BH19" s="24">
        <v>22.8</v>
      </c>
      <c r="BI19" s="24">
        <v>25.2</v>
      </c>
      <c r="BJ19" s="24">
        <v>12.2</v>
      </c>
      <c r="BK19" s="24">
        <v>14.4</v>
      </c>
      <c r="BL19" s="24">
        <v>0</v>
      </c>
      <c r="BM19" s="24">
        <v>0</v>
      </c>
      <c r="BN19" s="39">
        <f t="shared" si="5"/>
        <v>99.999999999999986</v>
      </c>
      <c r="BP19" s="62">
        <v>11</v>
      </c>
      <c r="BQ19" s="57">
        <v>0</v>
      </c>
      <c r="BR19" s="24">
        <v>0</v>
      </c>
      <c r="BS19" s="24">
        <v>29.7</v>
      </c>
      <c r="BT19" s="24">
        <v>30.5</v>
      </c>
      <c r="BU19" s="24">
        <v>14.9</v>
      </c>
      <c r="BV19" s="24">
        <v>16</v>
      </c>
      <c r="BW19" s="24">
        <v>0</v>
      </c>
      <c r="BX19" s="24">
        <v>0</v>
      </c>
      <c r="BY19" s="39">
        <f t="shared" si="6"/>
        <v>133.05000000000001</v>
      </c>
      <c r="CA19" s="62">
        <v>11</v>
      </c>
      <c r="CB19" s="57">
        <v>0</v>
      </c>
      <c r="CC19" s="24">
        <v>0.4</v>
      </c>
      <c r="CD19" s="24">
        <v>24.9</v>
      </c>
      <c r="CE19" s="24">
        <v>25.7</v>
      </c>
      <c r="CF19" s="24">
        <v>12</v>
      </c>
      <c r="CG19" s="24">
        <v>12.4</v>
      </c>
      <c r="CH19" s="24">
        <v>0</v>
      </c>
      <c r="CI19" s="24">
        <v>0</v>
      </c>
      <c r="CJ19" s="39">
        <f t="shared" si="7"/>
        <v>118.35</v>
      </c>
      <c r="CL19" s="62">
        <v>11</v>
      </c>
      <c r="CM19" s="57">
        <v>0</v>
      </c>
      <c r="CN19" s="24">
        <v>0</v>
      </c>
      <c r="CO19" s="24">
        <v>0</v>
      </c>
      <c r="CP19" s="24">
        <v>0</v>
      </c>
      <c r="CQ19" s="24">
        <v>0</v>
      </c>
      <c r="CR19" s="24">
        <v>0</v>
      </c>
      <c r="CS19" s="24">
        <v>0</v>
      </c>
      <c r="CT19" s="24">
        <v>0</v>
      </c>
      <c r="CV19" s="62">
        <v>11</v>
      </c>
      <c r="CW19" s="57">
        <v>0</v>
      </c>
      <c r="CX19" s="24">
        <v>0</v>
      </c>
      <c r="CY19" s="24">
        <v>0</v>
      </c>
      <c r="CZ19" s="24">
        <v>0</v>
      </c>
      <c r="DA19" s="24">
        <v>0</v>
      </c>
      <c r="DB19" s="24">
        <v>0</v>
      </c>
      <c r="DC19" s="24">
        <v>0</v>
      </c>
      <c r="DD19" s="24">
        <v>0</v>
      </c>
      <c r="DF19" s="62">
        <v>11</v>
      </c>
      <c r="DG19" s="57">
        <v>0</v>
      </c>
      <c r="DH19" s="24">
        <v>0</v>
      </c>
      <c r="DI19" s="24">
        <v>0</v>
      </c>
      <c r="DJ19" s="24">
        <v>0</v>
      </c>
      <c r="DK19" s="24">
        <v>0</v>
      </c>
      <c r="DL19" s="24">
        <v>0</v>
      </c>
      <c r="DM19" s="24">
        <v>0</v>
      </c>
      <c r="DN19" s="24">
        <v>0</v>
      </c>
      <c r="DP19" s="62">
        <v>11</v>
      </c>
      <c r="DQ19" s="56">
        <v>0</v>
      </c>
      <c r="DR19" s="52">
        <v>0</v>
      </c>
      <c r="DS19" s="52">
        <v>0</v>
      </c>
      <c r="DT19" s="52">
        <v>0</v>
      </c>
      <c r="DU19" s="52">
        <v>0</v>
      </c>
      <c r="DV19" s="52">
        <v>0</v>
      </c>
      <c r="DW19" s="24">
        <v>0</v>
      </c>
      <c r="DX19" s="52">
        <v>0</v>
      </c>
    </row>
    <row r="20" spans="1:128" ht="24" customHeight="1" x14ac:dyDescent="0.2">
      <c r="B20" s="62">
        <v>12</v>
      </c>
      <c r="C20" s="57">
        <v>0</v>
      </c>
      <c r="D20" s="57">
        <v>0</v>
      </c>
      <c r="E20" s="57">
        <v>8.9</v>
      </c>
      <c r="F20" s="57">
        <v>7.3</v>
      </c>
      <c r="G20" s="57">
        <v>2.1</v>
      </c>
      <c r="H20" s="57">
        <v>2.9</v>
      </c>
      <c r="I20" s="57">
        <v>0</v>
      </c>
      <c r="J20" s="57">
        <v>0</v>
      </c>
      <c r="K20" s="39">
        <f t="shared" si="0"/>
        <v>-46.100000000000009</v>
      </c>
      <c r="M20" s="62">
        <v>12</v>
      </c>
      <c r="N20" s="57">
        <v>0</v>
      </c>
      <c r="O20" s="24">
        <v>0</v>
      </c>
      <c r="P20" s="24">
        <v>6.1</v>
      </c>
      <c r="Q20" s="24">
        <v>6.6</v>
      </c>
      <c r="R20" s="24">
        <v>-3.7</v>
      </c>
      <c r="S20" s="24">
        <v>-5.3</v>
      </c>
      <c r="T20" s="24">
        <v>0</v>
      </c>
      <c r="U20" s="24">
        <v>0</v>
      </c>
      <c r="V20" s="39">
        <f t="shared" si="1"/>
        <v>-127.45000000000002</v>
      </c>
      <c r="X20" s="62">
        <v>12</v>
      </c>
      <c r="Y20" s="57">
        <v>0</v>
      </c>
      <c r="Z20" s="24">
        <v>0</v>
      </c>
      <c r="AA20" s="24">
        <v>7.9</v>
      </c>
      <c r="AB20" s="24">
        <v>7.7</v>
      </c>
      <c r="AC20" s="24">
        <v>-0.8</v>
      </c>
      <c r="AD20" s="24">
        <v>-0.6</v>
      </c>
      <c r="AE20" s="24">
        <v>0</v>
      </c>
      <c r="AF20" s="24">
        <v>0</v>
      </c>
      <c r="AG20" s="39">
        <f t="shared" si="2"/>
        <v>-53.400000000000006</v>
      </c>
      <c r="AI20" s="62">
        <v>12</v>
      </c>
      <c r="AJ20" s="57">
        <v>0.1</v>
      </c>
      <c r="AK20" s="24">
        <v>0</v>
      </c>
      <c r="AL20" s="24">
        <v>14.2</v>
      </c>
      <c r="AM20" s="24">
        <v>13.7</v>
      </c>
      <c r="AN20" s="24">
        <v>4.0999999999999996</v>
      </c>
      <c r="AO20" s="24">
        <v>2.2000000000000002</v>
      </c>
      <c r="AP20" s="24">
        <v>0</v>
      </c>
      <c r="AQ20" s="24">
        <v>0</v>
      </c>
      <c r="AR20" s="39">
        <f t="shared" si="3"/>
        <v>-42.4</v>
      </c>
      <c r="AT20" s="62">
        <v>12</v>
      </c>
      <c r="AU20" s="57">
        <v>0</v>
      </c>
      <c r="AV20" s="24">
        <v>0.5</v>
      </c>
      <c r="AW20" s="24">
        <v>18.3</v>
      </c>
      <c r="AX20" s="24">
        <v>15.3</v>
      </c>
      <c r="AY20" s="24">
        <v>8</v>
      </c>
      <c r="AZ20" s="24">
        <v>8.8000000000000007</v>
      </c>
      <c r="BA20" s="24">
        <v>0</v>
      </c>
      <c r="BB20" s="24">
        <v>0</v>
      </c>
      <c r="BC20" s="39">
        <f t="shared" si="4"/>
        <v>59.7</v>
      </c>
      <c r="BE20" s="62">
        <v>12</v>
      </c>
      <c r="BF20" s="57">
        <v>0</v>
      </c>
      <c r="BG20" s="24">
        <v>0</v>
      </c>
      <c r="BH20" s="24">
        <v>21.2</v>
      </c>
      <c r="BI20" s="24">
        <v>22.6</v>
      </c>
      <c r="BJ20" s="24">
        <v>9.5</v>
      </c>
      <c r="BK20" s="24">
        <v>10.5</v>
      </c>
      <c r="BL20" s="24">
        <v>0</v>
      </c>
      <c r="BM20" s="24">
        <v>0</v>
      </c>
      <c r="BN20" s="39">
        <f t="shared" si="5"/>
        <v>105.34999999999998</v>
      </c>
      <c r="BP20" s="62">
        <v>12</v>
      </c>
      <c r="BQ20" s="57">
        <v>0</v>
      </c>
      <c r="BR20" s="24">
        <v>0</v>
      </c>
      <c r="BS20" s="24">
        <v>29.6</v>
      </c>
      <c r="BT20" s="24">
        <v>31.8</v>
      </c>
      <c r="BU20" s="24">
        <v>18.100000000000001</v>
      </c>
      <c r="BV20" s="24">
        <v>18.899999999999999</v>
      </c>
      <c r="BW20" s="24">
        <v>0</v>
      </c>
      <c r="BX20" s="24">
        <v>0</v>
      </c>
      <c r="BY20" s="39">
        <f t="shared" si="6"/>
        <v>146.9</v>
      </c>
      <c r="CA20" s="62">
        <v>12</v>
      </c>
      <c r="CB20" s="57">
        <v>0</v>
      </c>
      <c r="CC20" s="24">
        <v>0</v>
      </c>
      <c r="CD20" s="24">
        <v>26.1</v>
      </c>
      <c r="CE20" s="24">
        <v>26.5</v>
      </c>
      <c r="CF20" s="24">
        <v>12.2</v>
      </c>
      <c r="CG20" s="24">
        <v>12</v>
      </c>
      <c r="CH20" s="24">
        <v>0</v>
      </c>
      <c r="CI20" s="24">
        <v>0</v>
      </c>
      <c r="CJ20" s="39">
        <f t="shared" si="7"/>
        <v>127.5</v>
      </c>
      <c r="CL20" s="62">
        <v>12</v>
      </c>
      <c r="CM20" s="57">
        <v>0</v>
      </c>
      <c r="CN20" s="24">
        <v>0</v>
      </c>
      <c r="CO20" s="24">
        <v>0</v>
      </c>
      <c r="CP20" s="24">
        <v>0</v>
      </c>
      <c r="CQ20" s="24">
        <v>0</v>
      </c>
      <c r="CR20" s="24">
        <v>0</v>
      </c>
      <c r="CS20" s="24">
        <v>0</v>
      </c>
      <c r="CT20" s="24">
        <v>0</v>
      </c>
      <c r="CV20" s="62">
        <v>12</v>
      </c>
      <c r="CW20" s="57">
        <v>0</v>
      </c>
      <c r="CX20" s="24">
        <v>0</v>
      </c>
      <c r="CY20" s="24">
        <v>0</v>
      </c>
      <c r="CZ20" s="24">
        <v>0</v>
      </c>
      <c r="DA20" s="24">
        <v>0</v>
      </c>
      <c r="DB20" s="24">
        <v>0</v>
      </c>
      <c r="DC20" s="24">
        <v>0</v>
      </c>
      <c r="DD20" s="24">
        <v>0</v>
      </c>
      <c r="DF20" s="62">
        <v>12</v>
      </c>
      <c r="DG20" s="57">
        <v>0</v>
      </c>
      <c r="DH20" s="24">
        <v>0</v>
      </c>
      <c r="DI20" s="24">
        <v>0</v>
      </c>
      <c r="DJ20" s="24">
        <v>0</v>
      </c>
      <c r="DK20" s="24">
        <v>0</v>
      </c>
      <c r="DL20" s="24">
        <v>0</v>
      </c>
      <c r="DM20" s="24">
        <v>0</v>
      </c>
      <c r="DN20" s="24">
        <v>0</v>
      </c>
      <c r="DP20" s="62">
        <v>12</v>
      </c>
      <c r="DQ20" s="56">
        <v>0</v>
      </c>
      <c r="DR20" s="52">
        <v>0</v>
      </c>
      <c r="DS20" s="52">
        <v>0</v>
      </c>
      <c r="DT20" s="52">
        <v>0</v>
      </c>
      <c r="DU20" s="52">
        <v>0</v>
      </c>
      <c r="DV20" s="52">
        <v>0</v>
      </c>
      <c r="DW20" s="24">
        <v>0</v>
      </c>
      <c r="DX20" s="52">
        <v>0</v>
      </c>
    </row>
    <row r="21" spans="1:128" ht="24" customHeight="1" x14ac:dyDescent="0.2">
      <c r="B21" s="62">
        <v>13</v>
      </c>
      <c r="C21" s="57">
        <v>0.3</v>
      </c>
      <c r="D21" s="57">
        <v>0</v>
      </c>
      <c r="E21" s="57">
        <v>5.6</v>
      </c>
      <c r="F21" s="57">
        <v>7.4</v>
      </c>
      <c r="G21" s="57">
        <v>2.8</v>
      </c>
      <c r="H21" s="57">
        <v>2.5</v>
      </c>
      <c r="I21" s="57">
        <v>0</v>
      </c>
      <c r="J21" s="57">
        <v>0</v>
      </c>
      <c r="K21" s="39">
        <f t="shared" si="0"/>
        <v>-51.900000000000006</v>
      </c>
      <c r="M21" s="62">
        <v>13</v>
      </c>
      <c r="N21" s="57">
        <v>0</v>
      </c>
      <c r="O21" s="24">
        <v>0</v>
      </c>
      <c r="P21" s="24">
        <v>6.7</v>
      </c>
      <c r="Q21" s="24">
        <v>4.8</v>
      </c>
      <c r="R21" s="24">
        <v>-3.3</v>
      </c>
      <c r="S21" s="24">
        <v>-4</v>
      </c>
      <c r="T21" s="24">
        <v>0</v>
      </c>
      <c r="U21" s="24">
        <v>0</v>
      </c>
      <c r="V21" s="39">
        <f t="shared" si="1"/>
        <v>-135.75</v>
      </c>
      <c r="X21" s="62">
        <v>13</v>
      </c>
      <c r="Y21" s="57">
        <v>0</v>
      </c>
      <c r="Z21" s="24">
        <v>0</v>
      </c>
      <c r="AA21" s="24">
        <v>12.7</v>
      </c>
      <c r="AB21" s="24">
        <v>11.8</v>
      </c>
      <c r="AC21" s="24">
        <v>2.9</v>
      </c>
      <c r="AD21" s="24">
        <v>2</v>
      </c>
      <c r="AE21" s="24">
        <v>0</v>
      </c>
      <c r="AF21" s="24">
        <v>0</v>
      </c>
      <c r="AG21" s="39">
        <f t="shared" si="2"/>
        <v>-55.600000000000009</v>
      </c>
      <c r="AI21" s="62">
        <v>13</v>
      </c>
      <c r="AJ21" s="57">
        <v>0</v>
      </c>
      <c r="AK21" s="24">
        <v>0.1</v>
      </c>
      <c r="AL21" s="24">
        <v>16.5</v>
      </c>
      <c r="AM21" s="24">
        <v>17.8</v>
      </c>
      <c r="AN21" s="24">
        <v>8</v>
      </c>
      <c r="AO21" s="24">
        <v>7.4</v>
      </c>
      <c r="AP21" s="24">
        <v>0</v>
      </c>
      <c r="AQ21" s="24">
        <v>0</v>
      </c>
      <c r="AR21" s="39">
        <f t="shared" si="3"/>
        <v>-40.15</v>
      </c>
      <c r="AT21" s="62">
        <v>13</v>
      </c>
      <c r="AU21" s="57">
        <v>0</v>
      </c>
      <c r="AV21" s="24">
        <v>0</v>
      </c>
      <c r="AW21" s="24">
        <v>14.8</v>
      </c>
      <c r="AX21" s="24">
        <v>15.8</v>
      </c>
      <c r="AY21" s="24">
        <v>6.2</v>
      </c>
      <c r="AZ21" s="24">
        <v>6.4</v>
      </c>
      <c r="BA21" s="24">
        <v>0</v>
      </c>
      <c r="BB21" s="24">
        <v>0</v>
      </c>
      <c r="BC21" s="39">
        <f t="shared" si="4"/>
        <v>60.2</v>
      </c>
      <c r="BE21" s="62">
        <v>13</v>
      </c>
      <c r="BF21" s="57">
        <v>0</v>
      </c>
      <c r="BG21" s="24">
        <v>0</v>
      </c>
      <c r="BH21" s="24">
        <v>17.3</v>
      </c>
      <c r="BI21" s="24">
        <v>19.399999999999999</v>
      </c>
      <c r="BJ21" s="24">
        <v>11.8</v>
      </c>
      <c r="BK21" s="24">
        <v>9.6</v>
      </c>
      <c r="BL21" s="24">
        <v>0</v>
      </c>
      <c r="BM21" s="24">
        <v>0</v>
      </c>
      <c r="BN21" s="39">
        <f t="shared" si="5"/>
        <v>109.89999999999998</v>
      </c>
      <c r="BP21" s="62">
        <v>13</v>
      </c>
      <c r="BQ21" s="57">
        <v>11.3</v>
      </c>
      <c r="BR21" s="24">
        <v>4.2</v>
      </c>
      <c r="BS21" s="24">
        <v>27.8</v>
      </c>
      <c r="BT21" s="24">
        <v>29.3</v>
      </c>
      <c r="BU21" s="24">
        <v>16.899999999999999</v>
      </c>
      <c r="BV21" s="24">
        <v>18.600000000000001</v>
      </c>
      <c r="BW21" s="24">
        <v>0</v>
      </c>
      <c r="BX21" s="24">
        <v>0</v>
      </c>
      <c r="BY21" s="39">
        <f t="shared" si="6"/>
        <v>159.25</v>
      </c>
      <c r="CA21" s="62">
        <v>13</v>
      </c>
      <c r="CB21" s="57">
        <v>0</v>
      </c>
      <c r="CC21" s="24">
        <v>0</v>
      </c>
      <c r="CD21" s="24">
        <v>28.9</v>
      </c>
      <c r="CE21" s="24">
        <v>28.8</v>
      </c>
      <c r="CF21" s="24">
        <v>14.8</v>
      </c>
      <c r="CG21" s="24">
        <v>15.1</v>
      </c>
      <c r="CH21" s="24">
        <v>0</v>
      </c>
      <c r="CI21" s="24">
        <v>0</v>
      </c>
      <c r="CJ21" s="39">
        <f t="shared" si="7"/>
        <v>139.35</v>
      </c>
      <c r="CL21" s="62">
        <v>13</v>
      </c>
      <c r="CM21" s="57">
        <v>0</v>
      </c>
      <c r="CN21" s="24">
        <v>0</v>
      </c>
      <c r="CO21" s="24">
        <v>0</v>
      </c>
      <c r="CP21" s="24">
        <v>0</v>
      </c>
      <c r="CQ21" s="24">
        <v>0</v>
      </c>
      <c r="CR21" s="24">
        <v>0</v>
      </c>
      <c r="CS21" s="24">
        <v>0</v>
      </c>
      <c r="CT21" s="24">
        <v>0</v>
      </c>
      <c r="CV21" s="62">
        <v>13</v>
      </c>
      <c r="CW21" s="57">
        <v>0</v>
      </c>
      <c r="CX21" s="24">
        <v>0</v>
      </c>
      <c r="CY21" s="24">
        <v>0</v>
      </c>
      <c r="CZ21" s="24">
        <v>0</v>
      </c>
      <c r="DA21" s="24">
        <v>0</v>
      </c>
      <c r="DB21" s="24">
        <v>0</v>
      </c>
      <c r="DC21" s="24">
        <v>0</v>
      </c>
      <c r="DD21" s="24">
        <v>0</v>
      </c>
      <c r="DF21" s="62">
        <v>13</v>
      </c>
      <c r="DG21" s="57">
        <v>0</v>
      </c>
      <c r="DH21" s="24">
        <v>0</v>
      </c>
      <c r="DI21" s="24">
        <v>0</v>
      </c>
      <c r="DJ21" s="24">
        <v>0</v>
      </c>
      <c r="DK21" s="24">
        <v>0</v>
      </c>
      <c r="DL21" s="24">
        <v>0</v>
      </c>
      <c r="DM21" s="24">
        <v>0</v>
      </c>
      <c r="DN21" s="24">
        <v>0</v>
      </c>
      <c r="DP21" s="62">
        <v>13</v>
      </c>
      <c r="DQ21" s="56">
        <v>0</v>
      </c>
      <c r="DR21" s="52">
        <v>0</v>
      </c>
      <c r="DS21" s="52">
        <v>0</v>
      </c>
      <c r="DT21" s="52">
        <v>0</v>
      </c>
      <c r="DU21" s="52">
        <v>0</v>
      </c>
      <c r="DV21" s="52">
        <v>0</v>
      </c>
      <c r="DW21" s="24">
        <v>0</v>
      </c>
      <c r="DX21" s="52">
        <v>0</v>
      </c>
    </row>
    <row r="22" spans="1:128" ht="24" customHeight="1" x14ac:dyDescent="0.2">
      <c r="B22" s="62">
        <v>14</v>
      </c>
      <c r="C22" s="57">
        <v>0.5</v>
      </c>
      <c r="D22" s="57">
        <v>0</v>
      </c>
      <c r="E22" s="57">
        <v>5.4</v>
      </c>
      <c r="F22" s="57">
        <v>6</v>
      </c>
      <c r="G22" s="57">
        <v>3.5</v>
      </c>
      <c r="H22" s="57">
        <v>3.5</v>
      </c>
      <c r="I22" s="57">
        <v>0</v>
      </c>
      <c r="J22" s="57">
        <v>0</v>
      </c>
      <c r="K22" s="39">
        <f t="shared" si="0"/>
        <v>-57.45</v>
      </c>
      <c r="M22" s="62">
        <v>14</v>
      </c>
      <c r="N22" s="57">
        <v>0</v>
      </c>
      <c r="O22" s="24">
        <v>0</v>
      </c>
      <c r="P22" s="24">
        <v>8.8000000000000007</v>
      </c>
      <c r="Q22" s="24">
        <v>7.9</v>
      </c>
      <c r="R22" s="24">
        <v>0.8</v>
      </c>
      <c r="S22" s="24">
        <v>-2.1</v>
      </c>
      <c r="T22" s="24">
        <v>0</v>
      </c>
      <c r="U22" s="24">
        <v>0</v>
      </c>
      <c r="V22" s="39">
        <f t="shared" si="1"/>
        <v>-140.94999999999999</v>
      </c>
      <c r="X22" s="62">
        <v>14</v>
      </c>
      <c r="Y22" s="57">
        <v>1.5</v>
      </c>
      <c r="Z22" s="24">
        <v>0</v>
      </c>
      <c r="AA22" s="24">
        <v>18.600000000000001</v>
      </c>
      <c r="AB22" s="68">
        <v>17.5</v>
      </c>
      <c r="AC22" s="24">
        <v>5.9</v>
      </c>
      <c r="AD22" s="24">
        <v>7.2</v>
      </c>
      <c r="AE22" s="24">
        <v>0</v>
      </c>
      <c r="AF22" s="24">
        <v>0</v>
      </c>
      <c r="AG22" s="39">
        <f t="shared" si="2"/>
        <v>-53.350000000000009</v>
      </c>
      <c r="AI22" s="62">
        <v>14</v>
      </c>
      <c r="AJ22" s="57">
        <v>1.2</v>
      </c>
      <c r="AK22" s="24">
        <v>2.2000000000000002</v>
      </c>
      <c r="AL22" s="24">
        <v>18.3</v>
      </c>
      <c r="AM22" s="24">
        <v>16.399999999999999</v>
      </c>
      <c r="AN22" s="24">
        <v>5.7</v>
      </c>
      <c r="AO22" s="24">
        <v>4.8</v>
      </c>
      <c r="AP22" s="24">
        <v>0</v>
      </c>
      <c r="AQ22" s="24">
        <v>0</v>
      </c>
      <c r="AR22" s="39">
        <f t="shared" si="3"/>
        <v>-38.15</v>
      </c>
      <c r="AT22" s="62">
        <v>14</v>
      </c>
      <c r="AU22" s="57">
        <v>4.8</v>
      </c>
      <c r="AV22" s="24">
        <v>1.6</v>
      </c>
      <c r="AW22" s="24">
        <v>21</v>
      </c>
      <c r="AX22" s="24">
        <v>20</v>
      </c>
      <c r="AY22" s="24">
        <v>12</v>
      </c>
      <c r="AZ22" s="24">
        <v>12.6</v>
      </c>
      <c r="BA22" s="24">
        <v>0</v>
      </c>
      <c r="BB22" s="24">
        <v>0</v>
      </c>
      <c r="BC22" s="39">
        <f t="shared" si="4"/>
        <v>66.7</v>
      </c>
      <c r="BE22" s="62">
        <v>14</v>
      </c>
      <c r="BF22" s="57">
        <v>0</v>
      </c>
      <c r="BG22" s="24">
        <v>0</v>
      </c>
      <c r="BH22" s="24">
        <v>23</v>
      </c>
      <c r="BI22" s="24">
        <v>23.8</v>
      </c>
      <c r="BJ22" s="24">
        <v>11.2</v>
      </c>
      <c r="BK22" s="24">
        <v>11.7</v>
      </c>
      <c r="BL22" s="24">
        <v>0</v>
      </c>
      <c r="BM22" s="24">
        <v>0</v>
      </c>
      <c r="BN22" s="39">
        <f t="shared" si="5"/>
        <v>116.99999999999997</v>
      </c>
      <c r="BP22" s="62">
        <v>14</v>
      </c>
      <c r="BQ22" s="57">
        <v>0</v>
      </c>
      <c r="BR22" s="24">
        <v>0</v>
      </c>
      <c r="BS22" s="24">
        <v>27.7</v>
      </c>
      <c r="BT22" s="24">
        <v>28.4</v>
      </c>
      <c r="BU22" s="24">
        <v>15.3</v>
      </c>
      <c r="BV22" s="24">
        <v>15.9</v>
      </c>
      <c r="BW22" s="24">
        <v>0</v>
      </c>
      <c r="BX22" s="24">
        <v>0</v>
      </c>
      <c r="BY22" s="39">
        <f t="shared" si="6"/>
        <v>170.75</v>
      </c>
      <c r="CA22" s="62">
        <v>14</v>
      </c>
      <c r="CB22" s="57">
        <v>0</v>
      </c>
      <c r="CC22" s="24">
        <v>0</v>
      </c>
      <c r="CD22" s="24">
        <v>30.2</v>
      </c>
      <c r="CE22" s="24">
        <v>31.5</v>
      </c>
      <c r="CF22" s="24">
        <v>16.2</v>
      </c>
      <c r="CG22" s="24">
        <v>16.899999999999999</v>
      </c>
      <c r="CH22" s="24">
        <v>0</v>
      </c>
      <c r="CI22" s="24">
        <v>0</v>
      </c>
      <c r="CJ22" s="39">
        <f t="shared" si="7"/>
        <v>152.54999999999998</v>
      </c>
      <c r="CL22" s="62">
        <v>14</v>
      </c>
      <c r="CM22" s="57">
        <v>0</v>
      </c>
      <c r="CN22" s="24">
        <v>0</v>
      </c>
      <c r="CO22" s="24">
        <v>0</v>
      </c>
      <c r="CP22" s="24">
        <v>0</v>
      </c>
      <c r="CQ22" s="24">
        <v>0</v>
      </c>
      <c r="CR22" s="24">
        <v>0</v>
      </c>
      <c r="CS22" s="24">
        <v>0</v>
      </c>
      <c r="CT22" s="24">
        <v>0</v>
      </c>
      <c r="CV22" s="62">
        <v>14</v>
      </c>
      <c r="CW22" s="57">
        <v>0</v>
      </c>
      <c r="CX22" s="24">
        <v>0</v>
      </c>
      <c r="CY22" s="24">
        <v>0</v>
      </c>
      <c r="CZ22" s="24">
        <v>0</v>
      </c>
      <c r="DA22" s="24">
        <v>0</v>
      </c>
      <c r="DB22" s="24">
        <v>0</v>
      </c>
      <c r="DC22" s="24">
        <v>0</v>
      </c>
      <c r="DD22" s="24">
        <v>0</v>
      </c>
      <c r="DF22" s="62">
        <v>14</v>
      </c>
      <c r="DG22" s="57">
        <v>0</v>
      </c>
      <c r="DH22" s="24">
        <v>0</v>
      </c>
      <c r="DI22" s="24">
        <v>0</v>
      </c>
      <c r="DJ22" s="24">
        <v>0</v>
      </c>
      <c r="DK22" s="24">
        <v>0</v>
      </c>
      <c r="DL22" s="24">
        <v>0</v>
      </c>
      <c r="DM22" s="24">
        <v>0</v>
      </c>
      <c r="DN22" s="24">
        <v>0</v>
      </c>
      <c r="DP22" s="62">
        <v>14</v>
      </c>
      <c r="DQ22" s="56">
        <v>0</v>
      </c>
      <c r="DR22" s="52">
        <v>0</v>
      </c>
      <c r="DS22" s="52">
        <v>0</v>
      </c>
      <c r="DT22" s="52">
        <v>0</v>
      </c>
      <c r="DU22" s="52">
        <v>0</v>
      </c>
      <c r="DV22" s="52">
        <v>0</v>
      </c>
      <c r="DW22" s="24">
        <v>0</v>
      </c>
      <c r="DX22" s="52">
        <v>0</v>
      </c>
    </row>
    <row r="23" spans="1:128" ht="24" customHeight="1" x14ac:dyDescent="0.2">
      <c r="B23" s="62">
        <v>15</v>
      </c>
      <c r="C23" s="57">
        <v>1.2</v>
      </c>
      <c r="D23" s="57">
        <v>1.5</v>
      </c>
      <c r="E23" s="57">
        <v>6.3</v>
      </c>
      <c r="F23" s="57">
        <v>7.1</v>
      </c>
      <c r="G23" s="57">
        <v>3.4</v>
      </c>
      <c r="H23" s="57">
        <v>3.8</v>
      </c>
      <c r="I23" s="57">
        <v>0</v>
      </c>
      <c r="J23" s="57">
        <v>0</v>
      </c>
      <c r="K23" s="39">
        <f t="shared" si="0"/>
        <v>-62.6</v>
      </c>
      <c r="M23" s="62">
        <v>15</v>
      </c>
      <c r="N23" s="57">
        <v>0</v>
      </c>
      <c r="O23" s="24">
        <v>0</v>
      </c>
      <c r="P23" s="24">
        <v>9.1</v>
      </c>
      <c r="Q23" s="24">
        <v>7.7</v>
      </c>
      <c r="R23" s="24">
        <v>-1.4</v>
      </c>
      <c r="S23" s="24">
        <v>-3.8</v>
      </c>
      <c r="T23" s="24">
        <v>0</v>
      </c>
      <c r="U23" s="24">
        <v>0</v>
      </c>
      <c r="V23" s="39">
        <f t="shared" si="1"/>
        <v>-147.1</v>
      </c>
      <c r="X23" s="62">
        <v>15</v>
      </c>
      <c r="Y23" s="57">
        <v>9.9</v>
      </c>
      <c r="Z23" s="24">
        <v>5.2</v>
      </c>
      <c r="AA23" s="24">
        <v>7.3</v>
      </c>
      <c r="AB23" s="24">
        <v>9.6</v>
      </c>
      <c r="AC23" s="24">
        <v>1.7</v>
      </c>
      <c r="AD23" s="24">
        <v>1.7</v>
      </c>
      <c r="AE23" s="24">
        <v>0</v>
      </c>
      <c r="AF23" s="24">
        <v>0</v>
      </c>
      <c r="AG23" s="39">
        <f t="shared" si="2"/>
        <v>-58.850000000000009</v>
      </c>
      <c r="AI23" s="62">
        <v>15</v>
      </c>
      <c r="AJ23" s="57">
        <v>0</v>
      </c>
      <c r="AK23" s="24">
        <v>0</v>
      </c>
      <c r="AL23" s="24">
        <v>16.8</v>
      </c>
      <c r="AM23" s="24">
        <v>15.6</v>
      </c>
      <c r="AN23" s="24">
        <v>3.4</v>
      </c>
      <c r="AO23" s="24">
        <v>3</v>
      </c>
      <c r="AP23" s="24">
        <v>0</v>
      </c>
      <c r="AQ23" s="24">
        <v>0</v>
      </c>
      <c r="AR23" s="39">
        <f t="shared" si="3"/>
        <v>-38.049999999999997</v>
      </c>
      <c r="AT23" s="62">
        <v>15</v>
      </c>
      <c r="AU23" s="57">
        <v>6.5</v>
      </c>
      <c r="AV23" s="24">
        <v>12.5</v>
      </c>
      <c r="AW23" s="24">
        <v>16.5</v>
      </c>
      <c r="AX23" s="24">
        <v>17.3</v>
      </c>
      <c r="AY23" s="24">
        <v>12.3</v>
      </c>
      <c r="AZ23" s="24">
        <v>13.6</v>
      </c>
      <c r="BA23" s="24">
        <v>0</v>
      </c>
      <c r="BB23" s="24">
        <v>0</v>
      </c>
      <c r="BC23" s="39">
        <f t="shared" si="4"/>
        <v>71.100000000000009</v>
      </c>
      <c r="BE23" s="62">
        <v>15</v>
      </c>
      <c r="BF23" s="57">
        <v>0</v>
      </c>
      <c r="BG23" s="24">
        <v>0</v>
      </c>
      <c r="BH23" s="24">
        <v>24</v>
      </c>
      <c r="BI23" s="24">
        <v>24.9</v>
      </c>
      <c r="BJ23" s="24">
        <v>15.1</v>
      </c>
      <c r="BK23" s="24">
        <v>16.399999999999999</v>
      </c>
      <c r="BL23" s="24">
        <v>0</v>
      </c>
      <c r="BM23" s="24">
        <v>0</v>
      </c>
      <c r="BN23" s="39">
        <f t="shared" si="5"/>
        <v>126.54999999999998</v>
      </c>
      <c r="BP23" s="62">
        <v>15</v>
      </c>
      <c r="BQ23" s="57">
        <v>0</v>
      </c>
      <c r="BR23" s="24">
        <v>0</v>
      </c>
      <c r="BS23" s="24">
        <v>30.8</v>
      </c>
      <c r="BT23" s="24">
        <v>32.200000000000003</v>
      </c>
      <c r="BU23" s="24">
        <v>16.600000000000001</v>
      </c>
      <c r="BV23" s="24">
        <v>17.2</v>
      </c>
      <c r="BW23" s="24">
        <v>0</v>
      </c>
      <c r="BX23" s="24">
        <v>0</v>
      </c>
      <c r="BY23" s="39">
        <f t="shared" si="6"/>
        <v>184.45</v>
      </c>
      <c r="BZ23" s="25"/>
      <c r="CA23" s="62">
        <v>15</v>
      </c>
      <c r="CB23" s="57">
        <v>0.1</v>
      </c>
      <c r="CC23" s="24">
        <v>0.1</v>
      </c>
      <c r="CD23" s="24">
        <v>31.8</v>
      </c>
      <c r="CE23" s="24">
        <v>32.4</v>
      </c>
      <c r="CF23" s="24">
        <v>17.600000000000001</v>
      </c>
      <c r="CG23" s="24">
        <v>17.7</v>
      </c>
      <c r="CH23" s="24">
        <v>0</v>
      </c>
      <c r="CI23" s="24">
        <v>0</v>
      </c>
      <c r="CJ23" s="39">
        <f t="shared" si="7"/>
        <v>167.25</v>
      </c>
      <c r="CL23" s="62">
        <v>15</v>
      </c>
      <c r="CM23" s="57">
        <v>0</v>
      </c>
      <c r="CN23" s="24">
        <v>0</v>
      </c>
      <c r="CO23" s="24">
        <v>0</v>
      </c>
      <c r="CP23" s="24">
        <v>0</v>
      </c>
      <c r="CQ23" s="24">
        <v>0</v>
      </c>
      <c r="CR23" s="24">
        <v>0</v>
      </c>
      <c r="CS23" s="24">
        <v>0</v>
      </c>
      <c r="CT23" s="24">
        <v>0</v>
      </c>
      <c r="CV23" s="62">
        <v>15</v>
      </c>
      <c r="CW23" s="57">
        <v>0</v>
      </c>
      <c r="CX23" s="24">
        <v>0</v>
      </c>
      <c r="CY23" s="24">
        <v>0</v>
      </c>
      <c r="CZ23" s="24">
        <v>0</v>
      </c>
      <c r="DA23" s="24">
        <v>0</v>
      </c>
      <c r="DB23" s="24">
        <v>0</v>
      </c>
      <c r="DC23" s="24">
        <v>0</v>
      </c>
      <c r="DD23" s="24">
        <v>0</v>
      </c>
      <c r="DF23" s="62">
        <v>15</v>
      </c>
      <c r="DG23" s="57">
        <v>0</v>
      </c>
      <c r="DH23" s="24">
        <v>0</v>
      </c>
      <c r="DI23" s="24">
        <v>0</v>
      </c>
      <c r="DJ23" s="24">
        <v>0</v>
      </c>
      <c r="DK23" s="24">
        <v>0</v>
      </c>
      <c r="DL23" s="24">
        <v>0</v>
      </c>
      <c r="DM23" s="24">
        <v>0</v>
      </c>
      <c r="DN23" s="24">
        <v>0</v>
      </c>
      <c r="DP23" s="62">
        <v>15</v>
      </c>
      <c r="DQ23" s="56">
        <v>0</v>
      </c>
      <c r="DR23" s="52">
        <v>0</v>
      </c>
      <c r="DS23" s="52">
        <v>0</v>
      </c>
      <c r="DT23" s="52">
        <v>0</v>
      </c>
      <c r="DU23" s="52">
        <v>0</v>
      </c>
      <c r="DV23" s="52">
        <v>0</v>
      </c>
      <c r="DW23" s="24">
        <v>0</v>
      </c>
      <c r="DX23" s="52">
        <v>0</v>
      </c>
    </row>
    <row r="24" spans="1:128" ht="24" customHeight="1" x14ac:dyDescent="0.2">
      <c r="B24" s="62">
        <v>16</v>
      </c>
      <c r="C24" s="57">
        <v>7.9</v>
      </c>
      <c r="D24" s="57">
        <v>5.0999999999999996</v>
      </c>
      <c r="E24" s="57">
        <v>5.9</v>
      </c>
      <c r="F24" s="57">
        <v>7.6</v>
      </c>
      <c r="G24" s="57">
        <v>3.6</v>
      </c>
      <c r="H24" s="57">
        <v>4.0999999999999996</v>
      </c>
      <c r="I24" s="57">
        <v>0</v>
      </c>
      <c r="J24" s="57">
        <v>0</v>
      </c>
      <c r="K24" s="39">
        <f t="shared" si="0"/>
        <v>-67.849999999999994</v>
      </c>
      <c r="M24" s="62">
        <v>16</v>
      </c>
      <c r="N24" s="57">
        <v>0</v>
      </c>
      <c r="O24" s="24">
        <v>0</v>
      </c>
      <c r="P24" s="24">
        <v>8.4</v>
      </c>
      <c r="Q24" s="24">
        <v>8.6999999999999993</v>
      </c>
      <c r="R24" s="24">
        <v>-1.6</v>
      </c>
      <c r="S24" s="24">
        <v>-3.1</v>
      </c>
      <c r="T24" s="24">
        <v>0</v>
      </c>
      <c r="U24" s="24">
        <v>0</v>
      </c>
      <c r="V24" s="39">
        <f t="shared" si="1"/>
        <v>-153.69999999999999</v>
      </c>
      <c r="X24" s="62">
        <v>16</v>
      </c>
      <c r="Y24" s="57">
        <v>0</v>
      </c>
      <c r="Z24" s="24">
        <v>0</v>
      </c>
      <c r="AA24" s="24">
        <v>7.8</v>
      </c>
      <c r="AB24" s="24">
        <v>8.6</v>
      </c>
      <c r="AC24" s="24">
        <v>-2</v>
      </c>
      <c r="AD24" s="24">
        <v>-2.4</v>
      </c>
      <c r="AE24" s="24">
        <v>0</v>
      </c>
      <c r="AF24" s="24">
        <v>0</v>
      </c>
      <c r="AG24" s="39">
        <f t="shared" si="2"/>
        <v>-65.950000000000017</v>
      </c>
      <c r="AI24" s="62">
        <v>16</v>
      </c>
      <c r="AJ24" s="57">
        <v>0</v>
      </c>
      <c r="AK24" s="24">
        <v>0</v>
      </c>
      <c r="AL24" s="24">
        <v>19.899999999999999</v>
      </c>
      <c r="AM24" s="24">
        <v>20.399999999999999</v>
      </c>
      <c r="AN24" s="24">
        <v>8</v>
      </c>
      <c r="AO24" s="24">
        <v>9.6999999999999993</v>
      </c>
      <c r="AP24" s="24">
        <v>0</v>
      </c>
      <c r="AQ24" s="24">
        <v>0</v>
      </c>
      <c r="AR24" s="39">
        <f t="shared" si="3"/>
        <v>-34.099999999999994</v>
      </c>
      <c r="AT24" s="62">
        <v>16</v>
      </c>
      <c r="AU24" s="57">
        <v>5.4</v>
      </c>
      <c r="AV24" s="24">
        <v>11.2</v>
      </c>
      <c r="AW24" s="24">
        <v>19</v>
      </c>
      <c r="AX24" s="24">
        <v>18.8</v>
      </c>
      <c r="AY24" s="24">
        <v>14.7</v>
      </c>
      <c r="AZ24" s="24">
        <v>15</v>
      </c>
      <c r="BA24" s="24">
        <v>0</v>
      </c>
      <c r="BB24" s="24">
        <v>0</v>
      </c>
      <c r="BC24" s="39">
        <f t="shared" si="4"/>
        <v>77.950000000000017</v>
      </c>
      <c r="BE24" s="62">
        <v>16</v>
      </c>
      <c r="BF24" s="57">
        <v>6.6</v>
      </c>
      <c r="BG24" s="24">
        <v>2.1</v>
      </c>
      <c r="BH24" s="24">
        <v>20.3</v>
      </c>
      <c r="BI24" s="24">
        <v>21.8</v>
      </c>
      <c r="BJ24" s="24">
        <v>14.4</v>
      </c>
      <c r="BK24" s="24">
        <v>13.5</v>
      </c>
      <c r="BL24" s="24">
        <v>0</v>
      </c>
      <c r="BM24" s="24">
        <v>0</v>
      </c>
      <c r="BN24" s="39">
        <f t="shared" si="5"/>
        <v>133.89999999999998</v>
      </c>
      <c r="BP24" s="62">
        <v>16</v>
      </c>
      <c r="BQ24" s="57">
        <v>0</v>
      </c>
      <c r="BR24" s="24">
        <v>0</v>
      </c>
      <c r="BS24" s="24">
        <v>33.299999999999997</v>
      </c>
      <c r="BT24" s="24">
        <v>34.299999999999997</v>
      </c>
      <c r="BU24" s="24">
        <v>19.3</v>
      </c>
      <c r="BV24" s="24">
        <v>22.1</v>
      </c>
      <c r="BW24" s="24">
        <v>0</v>
      </c>
      <c r="BX24" s="24">
        <v>0</v>
      </c>
      <c r="BY24" s="39">
        <f t="shared" si="6"/>
        <v>200.75</v>
      </c>
      <c r="CA24" s="62">
        <v>16</v>
      </c>
      <c r="CB24" s="57">
        <v>0.2</v>
      </c>
      <c r="CC24" s="24">
        <v>0</v>
      </c>
      <c r="CD24" s="24">
        <v>26.3</v>
      </c>
      <c r="CE24" s="24">
        <v>28</v>
      </c>
      <c r="CF24" s="24">
        <v>18.2</v>
      </c>
      <c r="CG24" s="24">
        <v>19</v>
      </c>
      <c r="CH24" s="24">
        <v>0</v>
      </c>
      <c r="CI24" s="24">
        <v>0</v>
      </c>
      <c r="CJ24" s="39">
        <f t="shared" si="7"/>
        <v>179.5</v>
      </c>
      <c r="CL24" s="62">
        <v>16</v>
      </c>
      <c r="CM24" s="57">
        <v>0</v>
      </c>
      <c r="CN24" s="24">
        <v>0</v>
      </c>
      <c r="CO24" s="24">
        <v>0</v>
      </c>
      <c r="CP24" s="24">
        <v>0</v>
      </c>
      <c r="CQ24" s="24">
        <v>0</v>
      </c>
      <c r="CR24" s="24">
        <v>0</v>
      </c>
      <c r="CS24" s="24">
        <v>0</v>
      </c>
      <c r="CT24" s="24">
        <v>0</v>
      </c>
      <c r="CV24" s="62">
        <v>16</v>
      </c>
      <c r="CW24" s="57">
        <v>0</v>
      </c>
      <c r="CX24" s="24">
        <v>0</v>
      </c>
      <c r="CY24" s="24">
        <v>0</v>
      </c>
      <c r="CZ24" s="24">
        <v>0</v>
      </c>
      <c r="DA24" s="24">
        <v>0</v>
      </c>
      <c r="DB24" s="24">
        <v>0</v>
      </c>
      <c r="DC24" s="24">
        <v>0</v>
      </c>
      <c r="DD24" s="24">
        <v>0</v>
      </c>
      <c r="DF24" s="62">
        <v>16</v>
      </c>
      <c r="DG24" s="57">
        <v>0</v>
      </c>
      <c r="DH24" s="24">
        <v>0</v>
      </c>
      <c r="DI24" s="24">
        <v>0</v>
      </c>
      <c r="DJ24" s="24">
        <v>0</v>
      </c>
      <c r="DK24" s="24">
        <v>0</v>
      </c>
      <c r="DL24" s="24">
        <v>0</v>
      </c>
      <c r="DM24" s="24">
        <v>0</v>
      </c>
      <c r="DN24" s="24">
        <v>0</v>
      </c>
      <c r="DP24" s="62">
        <v>16</v>
      </c>
      <c r="DQ24" s="56">
        <v>0</v>
      </c>
      <c r="DR24" s="52">
        <v>0</v>
      </c>
      <c r="DS24" s="52">
        <v>0</v>
      </c>
      <c r="DT24" s="52">
        <v>0</v>
      </c>
      <c r="DU24" s="52">
        <v>0</v>
      </c>
      <c r="DV24" s="52">
        <v>0</v>
      </c>
      <c r="DW24" s="24">
        <v>0</v>
      </c>
      <c r="DX24" s="52">
        <v>0</v>
      </c>
    </row>
    <row r="25" spans="1:128" ht="24" customHeight="1" x14ac:dyDescent="0.2">
      <c r="B25" s="62">
        <v>17</v>
      </c>
      <c r="C25" s="57">
        <v>5.7</v>
      </c>
      <c r="D25" s="57">
        <v>6.1</v>
      </c>
      <c r="E25" s="57">
        <v>11.5</v>
      </c>
      <c r="F25" s="57">
        <v>11.4</v>
      </c>
      <c r="G25" s="57">
        <v>5.0999999999999996</v>
      </c>
      <c r="H25" s="57">
        <v>6.3</v>
      </c>
      <c r="I25" s="57">
        <v>0</v>
      </c>
      <c r="J25" s="57">
        <v>0</v>
      </c>
      <c r="K25" s="39">
        <f t="shared" si="0"/>
        <v>-69.55</v>
      </c>
      <c r="M25" s="62">
        <v>17</v>
      </c>
      <c r="N25" s="57">
        <v>3.3</v>
      </c>
      <c r="O25" s="24">
        <v>2</v>
      </c>
      <c r="P25" s="24">
        <v>10.199999999999999</v>
      </c>
      <c r="Q25" s="24">
        <v>11.1</v>
      </c>
      <c r="R25" s="24">
        <v>-0.8</v>
      </c>
      <c r="S25" s="24">
        <v>-1.4</v>
      </c>
      <c r="T25" s="24">
        <v>0</v>
      </c>
      <c r="U25" s="24">
        <v>0</v>
      </c>
      <c r="V25" s="39">
        <f t="shared" si="1"/>
        <v>-159</v>
      </c>
      <c r="X25" s="62">
        <v>17</v>
      </c>
      <c r="Y25" s="57">
        <v>0</v>
      </c>
      <c r="Z25" s="24">
        <v>0</v>
      </c>
      <c r="AA25" s="24">
        <v>9.8000000000000007</v>
      </c>
      <c r="AB25" s="24">
        <v>10.5</v>
      </c>
      <c r="AC25" s="24">
        <v>-1.1000000000000001</v>
      </c>
      <c r="AD25" s="24">
        <v>-2.2999999999999998</v>
      </c>
      <c r="AE25" s="24">
        <v>0</v>
      </c>
      <c r="AF25" s="24">
        <v>0</v>
      </c>
      <c r="AG25" s="39">
        <f t="shared" si="2"/>
        <v>-71.600000000000023</v>
      </c>
      <c r="AI25" s="62">
        <v>17</v>
      </c>
      <c r="AJ25" s="57">
        <v>0.8</v>
      </c>
      <c r="AK25" s="24">
        <v>9.8000000000000007</v>
      </c>
      <c r="AL25" s="24">
        <v>17.5</v>
      </c>
      <c r="AM25" s="24">
        <v>19.2</v>
      </c>
      <c r="AN25" s="24">
        <v>8.6</v>
      </c>
      <c r="AO25" s="24">
        <v>10.199999999999999</v>
      </c>
      <c r="AP25" s="24">
        <v>0</v>
      </c>
      <c r="AQ25" s="24">
        <v>0</v>
      </c>
      <c r="AR25" s="39">
        <f t="shared" si="3"/>
        <v>-31.049999999999994</v>
      </c>
      <c r="AT25" s="62">
        <v>17</v>
      </c>
      <c r="AU25" s="57">
        <v>12.3</v>
      </c>
      <c r="AV25" s="24">
        <v>11</v>
      </c>
      <c r="AW25" s="24">
        <v>20.9</v>
      </c>
      <c r="AX25" s="24">
        <v>20.6</v>
      </c>
      <c r="AY25" s="24">
        <v>10.3</v>
      </c>
      <c r="AZ25" s="24">
        <v>11</v>
      </c>
      <c r="BA25" s="24">
        <v>0</v>
      </c>
      <c r="BB25" s="24">
        <v>0</v>
      </c>
      <c r="BC25" s="39">
        <f t="shared" si="4"/>
        <v>83.550000000000011</v>
      </c>
      <c r="BE25" s="62">
        <v>17</v>
      </c>
      <c r="BF25" s="57">
        <v>1.1000000000000001</v>
      </c>
      <c r="BG25" s="24">
        <v>0</v>
      </c>
      <c r="BH25" s="24">
        <v>20.100000000000001</v>
      </c>
      <c r="BI25" s="24">
        <v>22.4</v>
      </c>
      <c r="BJ25" s="24">
        <v>14</v>
      </c>
      <c r="BK25" s="24">
        <v>12.4</v>
      </c>
      <c r="BL25" s="24">
        <v>0</v>
      </c>
      <c r="BM25" s="24">
        <v>0</v>
      </c>
      <c r="BN25" s="39">
        <f t="shared" si="5"/>
        <v>140.94999999999999</v>
      </c>
      <c r="BP25" s="62">
        <v>17</v>
      </c>
      <c r="BQ25" s="57">
        <v>9.4</v>
      </c>
      <c r="BR25" s="24">
        <v>1.5</v>
      </c>
      <c r="BS25" s="24">
        <v>33.700000000000003</v>
      </c>
      <c r="BT25" s="24">
        <v>34.9</v>
      </c>
      <c r="BU25" s="24">
        <v>17.2</v>
      </c>
      <c r="BV25" s="24">
        <v>17.5</v>
      </c>
      <c r="BW25" s="24">
        <v>0</v>
      </c>
      <c r="BX25" s="24">
        <v>0</v>
      </c>
      <c r="BY25" s="39">
        <f t="shared" si="6"/>
        <v>216.2</v>
      </c>
      <c r="CA25" s="62">
        <v>17</v>
      </c>
      <c r="CB25" s="57">
        <v>5.9</v>
      </c>
      <c r="CC25" s="24">
        <v>0.7</v>
      </c>
      <c r="CD25" s="24">
        <v>28.7</v>
      </c>
      <c r="CE25" s="24">
        <v>29.3</v>
      </c>
      <c r="CF25" s="24">
        <v>19</v>
      </c>
      <c r="CG25" s="24">
        <v>18</v>
      </c>
      <c r="CH25" s="24">
        <v>0</v>
      </c>
      <c r="CI25" s="24">
        <v>0</v>
      </c>
      <c r="CJ25" s="39">
        <f t="shared" si="7"/>
        <v>193.35</v>
      </c>
      <c r="CL25" s="62">
        <v>17</v>
      </c>
      <c r="CM25" s="57">
        <v>0</v>
      </c>
      <c r="CN25" s="24">
        <v>0</v>
      </c>
      <c r="CO25" s="24">
        <v>0</v>
      </c>
      <c r="CP25" s="24">
        <v>0</v>
      </c>
      <c r="CQ25" s="24">
        <v>0</v>
      </c>
      <c r="CR25" s="24">
        <v>0</v>
      </c>
      <c r="CS25" s="24">
        <v>0</v>
      </c>
      <c r="CT25" s="24">
        <v>0</v>
      </c>
      <c r="CV25" s="62">
        <v>17</v>
      </c>
      <c r="CW25" s="57">
        <v>0</v>
      </c>
      <c r="CX25" s="24">
        <v>0</v>
      </c>
      <c r="CY25" s="24">
        <v>0</v>
      </c>
      <c r="CZ25" s="24">
        <v>0</v>
      </c>
      <c r="DA25" s="24">
        <v>0</v>
      </c>
      <c r="DB25" s="24">
        <v>0</v>
      </c>
      <c r="DC25" s="24">
        <v>0</v>
      </c>
      <c r="DD25" s="24">
        <v>0</v>
      </c>
      <c r="DF25" s="62">
        <v>17</v>
      </c>
      <c r="DG25" s="57">
        <v>0</v>
      </c>
      <c r="DH25" s="24">
        <v>0</v>
      </c>
      <c r="DI25" s="24">
        <v>0</v>
      </c>
      <c r="DJ25" s="24">
        <v>0</v>
      </c>
      <c r="DK25" s="24">
        <v>0</v>
      </c>
      <c r="DL25" s="24">
        <v>0</v>
      </c>
      <c r="DM25" s="24">
        <v>0</v>
      </c>
      <c r="DN25" s="24">
        <v>0</v>
      </c>
      <c r="DP25" s="62">
        <v>17</v>
      </c>
      <c r="DQ25" s="56">
        <v>0</v>
      </c>
      <c r="DR25" s="52">
        <v>0</v>
      </c>
      <c r="DS25" s="52">
        <v>0</v>
      </c>
      <c r="DT25" s="52">
        <v>0</v>
      </c>
      <c r="DU25" s="52">
        <v>0</v>
      </c>
      <c r="DV25" s="52">
        <v>0</v>
      </c>
      <c r="DW25" s="24">
        <v>0</v>
      </c>
      <c r="DX25" s="52">
        <v>0</v>
      </c>
    </row>
    <row r="26" spans="1:128" ht="24" customHeight="1" x14ac:dyDescent="0.2">
      <c r="B26" s="62">
        <v>18</v>
      </c>
      <c r="C26" s="57">
        <v>12.9</v>
      </c>
      <c r="D26" s="57">
        <v>10.4</v>
      </c>
      <c r="E26" s="57">
        <v>11.3</v>
      </c>
      <c r="F26" s="57">
        <v>11.3</v>
      </c>
      <c r="G26" s="57">
        <v>3.1</v>
      </c>
      <c r="H26" s="57">
        <v>3</v>
      </c>
      <c r="I26" s="57">
        <v>0</v>
      </c>
      <c r="J26" s="57">
        <v>0</v>
      </c>
      <c r="K26" s="39">
        <f t="shared" si="0"/>
        <v>-72.349999999999994</v>
      </c>
      <c r="M26" s="62">
        <v>18</v>
      </c>
      <c r="N26" s="57">
        <v>0</v>
      </c>
      <c r="O26" s="24">
        <v>0</v>
      </c>
      <c r="P26" s="24">
        <v>13.1</v>
      </c>
      <c r="Q26" s="24">
        <v>13.4</v>
      </c>
      <c r="R26" s="24">
        <v>6.4</v>
      </c>
      <c r="S26" s="24">
        <v>6.3</v>
      </c>
      <c r="T26" s="24">
        <v>0</v>
      </c>
      <c r="U26" s="24">
        <v>0</v>
      </c>
      <c r="V26" s="39">
        <f t="shared" si="1"/>
        <v>-159.25</v>
      </c>
      <c r="X26" s="62">
        <v>18</v>
      </c>
      <c r="Y26" s="57">
        <v>0</v>
      </c>
      <c r="Z26" s="24">
        <v>0</v>
      </c>
      <c r="AA26" s="24">
        <v>13.6</v>
      </c>
      <c r="AB26" s="24">
        <v>13.8</v>
      </c>
      <c r="AC26" s="24">
        <v>2.1</v>
      </c>
      <c r="AD26" s="24">
        <v>-1</v>
      </c>
      <c r="AE26" s="24">
        <v>0</v>
      </c>
      <c r="AF26" s="24">
        <v>0</v>
      </c>
      <c r="AG26" s="39">
        <f t="shared" si="2"/>
        <v>-73.750000000000028</v>
      </c>
      <c r="AI26" s="62">
        <v>18</v>
      </c>
      <c r="AJ26" s="57">
        <v>0</v>
      </c>
      <c r="AK26" s="24">
        <v>0</v>
      </c>
      <c r="AL26" s="24">
        <v>18.899999999999999</v>
      </c>
      <c r="AM26" s="24">
        <v>19</v>
      </c>
      <c r="AN26" s="24">
        <v>8</v>
      </c>
      <c r="AO26" s="24">
        <v>9.4</v>
      </c>
      <c r="AP26" s="24">
        <v>0</v>
      </c>
      <c r="AQ26" s="24">
        <v>0</v>
      </c>
      <c r="AR26" s="39">
        <f t="shared" si="3"/>
        <v>-27.599999999999994</v>
      </c>
      <c r="AT26" s="62">
        <v>18</v>
      </c>
      <c r="AU26" s="57">
        <v>0</v>
      </c>
      <c r="AV26" s="24">
        <v>0.1</v>
      </c>
      <c r="AW26" s="24">
        <v>16.5</v>
      </c>
      <c r="AX26" s="24">
        <v>16.8</v>
      </c>
      <c r="AY26" s="24">
        <v>7.4</v>
      </c>
      <c r="AZ26" s="24">
        <v>8.6</v>
      </c>
      <c r="BA26" s="24">
        <v>0</v>
      </c>
      <c r="BB26" s="24">
        <v>0</v>
      </c>
      <c r="BC26" s="39">
        <f t="shared" si="4"/>
        <v>85.500000000000014</v>
      </c>
      <c r="BE26" s="62">
        <v>18</v>
      </c>
      <c r="BF26" s="57">
        <v>3.3</v>
      </c>
      <c r="BG26" s="24">
        <v>0</v>
      </c>
      <c r="BH26" s="24">
        <v>25.3</v>
      </c>
      <c r="BI26" s="24">
        <v>26.7</v>
      </c>
      <c r="BJ26" s="24">
        <v>13.1</v>
      </c>
      <c r="BK26" s="24">
        <v>13.4</v>
      </c>
      <c r="BL26" s="24">
        <v>0</v>
      </c>
      <c r="BM26" s="24">
        <v>0</v>
      </c>
      <c r="BN26" s="39">
        <f t="shared" si="5"/>
        <v>150.14999999999998</v>
      </c>
      <c r="BP26" s="62">
        <v>18</v>
      </c>
      <c r="BQ26" s="57">
        <v>0</v>
      </c>
      <c r="BR26" s="24">
        <v>0</v>
      </c>
      <c r="BS26" s="24">
        <v>28.2</v>
      </c>
      <c r="BT26" s="24">
        <v>31.6</v>
      </c>
      <c r="BU26" s="24">
        <v>18.2</v>
      </c>
      <c r="BV26" s="24">
        <v>19.899999999999999</v>
      </c>
      <c r="BW26" s="24">
        <v>0</v>
      </c>
      <c r="BX26" s="24">
        <v>0</v>
      </c>
      <c r="BY26" s="39">
        <f t="shared" si="6"/>
        <v>229.39999999999998</v>
      </c>
      <c r="CA26" s="62">
        <v>18</v>
      </c>
      <c r="CB26" s="57">
        <v>0</v>
      </c>
      <c r="CC26" s="24">
        <v>0</v>
      </c>
      <c r="CD26" s="24">
        <v>30.6</v>
      </c>
      <c r="CE26" s="24">
        <v>31.4</v>
      </c>
      <c r="CF26" s="24">
        <v>19.5</v>
      </c>
      <c r="CG26" s="24">
        <v>19.7</v>
      </c>
      <c r="CH26" s="24">
        <v>0</v>
      </c>
      <c r="CI26" s="24">
        <v>0</v>
      </c>
      <c r="CJ26" s="39">
        <f t="shared" si="7"/>
        <v>208.4</v>
      </c>
      <c r="CL26" s="62">
        <v>18</v>
      </c>
      <c r="CM26" s="57">
        <v>0</v>
      </c>
      <c r="CN26" s="24">
        <v>0</v>
      </c>
      <c r="CO26" s="24">
        <v>0</v>
      </c>
      <c r="CP26" s="24">
        <v>0</v>
      </c>
      <c r="CQ26" s="24">
        <v>0</v>
      </c>
      <c r="CR26" s="24">
        <v>0</v>
      </c>
      <c r="CS26" s="24">
        <v>0</v>
      </c>
      <c r="CT26" s="24">
        <v>0</v>
      </c>
      <c r="CV26" s="62">
        <v>18</v>
      </c>
      <c r="CW26" s="57">
        <v>0</v>
      </c>
      <c r="CX26" s="24">
        <v>0</v>
      </c>
      <c r="CY26" s="24">
        <v>0</v>
      </c>
      <c r="CZ26" s="24">
        <v>0</v>
      </c>
      <c r="DA26" s="24">
        <v>0</v>
      </c>
      <c r="DB26" s="24">
        <v>0</v>
      </c>
      <c r="DC26" s="24">
        <v>0</v>
      </c>
      <c r="DD26" s="24">
        <v>0</v>
      </c>
      <c r="DF26" s="62">
        <v>18</v>
      </c>
      <c r="DG26" s="57">
        <v>0</v>
      </c>
      <c r="DH26" s="24">
        <v>0</v>
      </c>
      <c r="DI26" s="24">
        <v>0</v>
      </c>
      <c r="DJ26" s="24">
        <v>0</v>
      </c>
      <c r="DK26" s="24">
        <v>0</v>
      </c>
      <c r="DL26" s="24">
        <v>0</v>
      </c>
      <c r="DM26" s="24">
        <v>0</v>
      </c>
      <c r="DN26" s="24">
        <v>0</v>
      </c>
      <c r="DP26" s="62">
        <v>18</v>
      </c>
      <c r="DQ26" s="56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24">
        <v>0</v>
      </c>
      <c r="DX26" s="52">
        <v>0</v>
      </c>
    </row>
    <row r="27" spans="1:128" ht="24" customHeight="1" x14ac:dyDescent="0.2">
      <c r="B27" s="62">
        <v>19</v>
      </c>
      <c r="C27" s="57">
        <v>7.2</v>
      </c>
      <c r="D27" s="57">
        <v>0.1</v>
      </c>
      <c r="E27" s="57">
        <v>10.1</v>
      </c>
      <c r="F27" s="57">
        <v>11.2</v>
      </c>
      <c r="G27" s="57">
        <v>2.1</v>
      </c>
      <c r="H27" s="57">
        <v>3.1</v>
      </c>
      <c r="I27" s="57">
        <v>0</v>
      </c>
      <c r="J27" s="57">
        <v>0</v>
      </c>
      <c r="K27" s="39">
        <f t="shared" si="0"/>
        <v>-76.25</v>
      </c>
      <c r="M27" s="62">
        <v>19</v>
      </c>
      <c r="N27" s="57">
        <v>0</v>
      </c>
      <c r="O27" s="24">
        <v>1.4</v>
      </c>
      <c r="P27" s="24">
        <v>13.2</v>
      </c>
      <c r="Q27" s="24">
        <v>12.8</v>
      </c>
      <c r="R27" s="24">
        <v>0.2</v>
      </c>
      <c r="S27" s="24">
        <v>1.2</v>
      </c>
      <c r="T27" s="24">
        <v>0</v>
      </c>
      <c r="U27" s="24">
        <v>0</v>
      </c>
      <c r="V27" s="39">
        <f t="shared" si="1"/>
        <v>-162.55000000000001</v>
      </c>
      <c r="X27" s="62">
        <v>19</v>
      </c>
      <c r="Y27" s="57">
        <v>0</v>
      </c>
      <c r="Z27" s="24">
        <v>0</v>
      </c>
      <c r="AA27" s="24">
        <v>16.3</v>
      </c>
      <c r="AB27" s="24">
        <v>15.3</v>
      </c>
      <c r="AC27" s="24">
        <v>3.8</v>
      </c>
      <c r="AD27" s="24">
        <v>-0.2</v>
      </c>
      <c r="AE27" s="24">
        <v>0</v>
      </c>
      <c r="AF27" s="24">
        <v>0</v>
      </c>
      <c r="AG27" s="39">
        <f t="shared" si="2"/>
        <v>-73.700000000000031</v>
      </c>
      <c r="AI27" s="62">
        <v>19</v>
      </c>
      <c r="AJ27" s="57">
        <v>0.3</v>
      </c>
      <c r="AK27" s="24">
        <v>0</v>
      </c>
      <c r="AL27" s="24">
        <v>17.8</v>
      </c>
      <c r="AM27" s="24">
        <v>17.7</v>
      </c>
      <c r="AN27" s="24">
        <v>7.3</v>
      </c>
      <c r="AO27" s="24">
        <v>8.6</v>
      </c>
      <c r="AP27" s="24">
        <v>0</v>
      </c>
      <c r="AQ27" s="24">
        <v>0</v>
      </c>
      <c r="AR27" s="39">
        <f t="shared" si="3"/>
        <v>-25.049999999999994</v>
      </c>
      <c r="AT27" s="62">
        <v>19</v>
      </c>
      <c r="AU27" s="57">
        <v>0</v>
      </c>
      <c r="AV27" s="24">
        <v>6.6</v>
      </c>
      <c r="AW27" s="24">
        <v>23.8</v>
      </c>
      <c r="AX27" s="24">
        <v>24.7</v>
      </c>
      <c r="AY27" s="24">
        <v>10.7</v>
      </c>
      <c r="AZ27" s="24">
        <v>11.9</v>
      </c>
      <c r="BA27" s="24">
        <v>0</v>
      </c>
      <c r="BB27" s="24">
        <v>0</v>
      </c>
      <c r="BC27" s="39">
        <f t="shared" si="4"/>
        <v>92.750000000000014</v>
      </c>
      <c r="BE27" s="62">
        <v>19</v>
      </c>
      <c r="BF27" s="57">
        <v>0</v>
      </c>
      <c r="BG27" s="24">
        <v>0</v>
      </c>
      <c r="BH27" s="24">
        <v>26.9</v>
      </c>
      <c r="BI27" s="24">
        <v>28.3</v>
      </c>
      <c r="BJ27" s="24">
        <v>14.2</v>
      </c>
      <c r="BK27" s="24">
        <v>17.2</v>
      </c>
      <c r="BL27" s="24">
        <v>0</v>
      </c>
      <c r="BM27" s="24">
        <v>0</v>
      </c>
      <c r="BN27" s="39">
        <f t="shared" si="5"/>
        <v>160.69999999999999</v>
      </c>
      <c r="BP27" s="62">
        <v>19</v>
      </c>
      <c r="BQ27" s="57">
        <v>0</v>
      </c>
      <c r="BR27" s="24">
        <v>0</v>
      </c>
      <c r="BS27" s="24">
        <v>30.4</v>
      </c>
      <c r="BT27" s="24">
        <v>31.5</v>
      </c>
      <c r="BU27" s="24">
        <v>15.2</v>
      </c>
      <c r="BV27" s="24">
        <v>17.3</v>
      </c>
      <c r="BW27" s="24">
        <v>0</v>
      </c>
      <c r="BX27" s="24">
        <v>0</v>
      </c>
      <c r="BY27" s="39">
        <f t="shared" si="6"/>
        <v>242.2</v>
      </c>
      <c r="CA27" s="62">
        <v>19</v>
      </c>
      <c r="CB27" s="57">
        <v>0</v>
      </c>
      <c r="CC27" s="24">
        <v>0</v>
      </c>
      <c r="CD27" s="24">
        <v>31.5</v>
      </c>
      <c r="CE27" s="24">
        <v>32.799999999999997</v>
      </c>
      <c r="CF27" s="24">
        <v>19.7</v>
      </c>
      <c r="CG27" s="24">
        <v>21.2</v>
      </c>
      <c r="CH27" s="24">
        <v>0</v>
      </c>
      <c r="CI27" s="24">
        <v>0</v>
      </c>
      <c r="CJ27" s="39">
        <f t="shared" si="7"/>
        <v>224</v>
      </c>
      <c r="CL27" s="62">
        <v>19</v>
      </c>
      <c r="CM27" s="57">
        <v>0</v>
      </c>
      <c r="CN27" s="24">
        <v>0</v>
      </c>
      <c r="CO27" s="24">
        <v>0</v>
      </c>
      <c r="CP27" s="24">
        <v>0</v>
      </c>
      <c r="CQ27" s="24">
        <v>0</v>
      </c>
      <c r="CR27" s="24">
        <v>0</v>
      </c>
      <c r="CS27" s="24">
        <v>0</v>
      </c>
      <c r="CT27" s="24">
        <v>0</v>
      </c>
      <c r="CV27" s="62">
        <v>19</v>
      </c>
      <c r="CW27" s="57">
        <v>0</v>
      </c>
      <c r="CX27" s="24">
        <v>0</v>
      </c>
      <c r="CY27" s="24">
        <v>0</v>
      </c>
      <c r="CZ27" s="24">
        <v>0</v>
      </c>
      <c r="DA27" s="24">
        <v>0</v>
      </c>
      <c r="DB27" s="24">
        <v>0</v>
      </c>
      <c r="DC27" s="24">
        <v>0</v>
      </c>
      <c r="DD27" s="24">
        <v>0</v>
      </c>
      <c r="DF27" s="62">
        <v>19</v>
      </c>
      <c r="DG27" s="57">
        <v>0</v>
      </c>
      <c r="DH27" s="24">
        <v>0</v>
      </c>
      <c r="DI27" s="24">
        <v>0</v>
      </c>
      <c r="DJ27" s="24">
        <v>0</v>
      </c>
      <c r="DK27" s="24">
        <v>0</v>
      </c>
      <c r="DL27" s="24">
        <v>0</v>
      </c>
      <c r="DM27" s="24">
        <v>0</v>
      </c>
      <c r="DN27" s="24">
        <v>0</v>
      </c>
      <c r="DP27" s="62">
        <v>19</v>
      </c>
      <c r="DQ27" s="56">
        <v>0</v>
      </c>
      <c r="DR27" s="52">
        <v>0</v>
      </c>
      <c r="DS27" s="52">
        <v>0</v>
      </c>
      <c r="DT27" s="52">
        <v>0</v>
      </c>
      <c r="DU27" s="52">
        <v>0</v>
      </c>
      <c r="DV27" s="52">
        <v>0</v>
      </c>
      <c r="DW27" s="24">
        <v>0</v>
      </c>
      <c r="DX27" s="52">
        <v>0</v>
      </c>
    </row>
    <row r="28" spans="1:128" ht="24" customHeight="1" x14ac:dyDescent="0.2">
      <c r="B28" s="62">
        <v>20</v>
      </c>
      <c r="C28" s="57">
        <v>12.9</v>
      </c>
      <c r="D28" s="57">
        <v>10</v>
      </c>
      <c r="E28" s="57">
        <v>2.7</v>
      </c>
      <c r="F28" s="57">
        <v>3.7</v>
      </c>
      <c r="G28" s="57">
        <v>0</v>
      </c>
      <c r="H28" s="57">
        <v>0.7</v>
      </c>
      <c r="I28" s="57">
        <v>0</v>
      </c>
      <c r="J28" s="57">
        <v>0</v>
      </c>
      <c r="K28" s="39">
        <f t="shared" si="0"/>
        <v>-84.9</v>
      </c>
      <c r="M28" s="62">
        <v>20</v>
      </c>
      <c r="N28" s="57">
        <v>0</v>
      </c>
      <c r="O28" s="24">
        <v>0</v>
      </c>
      <c r="P28" s="24">
        <v>8.6</v>
      </c>
      <c r="Q28" s="24">
        <v>8.3000000000000007</v>
      </c>
      <c r="R28" s="24">
        <v>0.7</v>
      </c>
      <c r="S28" s="24">
        <v>1.8</v>
      </c>
      <c r="T28" s="24">
        <v>0</v>
      </c>
      <c r="U28" s="24">
        <v>0</v>
      </c>
      <c r="V28" s="39">
        <f t="shared" si="1"/>
        <v>-167.9</v>
      </c>
      <c r="X28" s="62">
        <v>20</v>
      </c>
      <c r="Y28" s="57">
        <v>0</v>
      </c>
      <c r="Z28" s="24">
        <v>0</v>
      </c>
      <c r="AA28" s="24">
        <v>18.3</v>
      </c>
      <c r="AB28" s="24">
        <v>18.5</v>
      </c>
      <c r="AC28" s="24">
        <v>3.7</v>
      </c>
      <c r="AD28" s="24">
        <v>3.1</v>
      </c>
      <c r="AE28" s="24">
        <v>0</v>
      </c>
      <c r="AF28" s="24">
        <v>0</v>
      </c>
      <c r="AG28" s="39">
        <f t="shared" si="2"/>
        <v>-72.700000000000031</v>
      </c>
      <c r="AI28" s="62">
        <v>20</v>
      </c>
      <c r="AJ28" s="57">
        <v>0</v>
      </c>
      <c r="AK28" s="24">
        <v>0</v>
      </c>
      <c r="AL28" s="24">
        <v>19.3</v>
      </c>
      <c r="AM28" s="24">
        <v>19</v>
      </c>
      <c r="AN28" s="24">
        <v>8.3000000000000007</v>
      </c>
      <c r="AO28" s="24">
        <v>7.6</v>
      </c>
      <c r="AP28" s="24">
        <v>0</v>
      </c>
      <c r="AQ28" s="24">
        <v>0</v>
      </c>
      <c r="AR28" s="39">
        <f t="shared" si="3"/>
        <v>-21.249999999999993</v>
      </c>
      <c r="AT28" s="62">
        <v>20</v>
      </c>
      <c r="AU28" s="57">
        <v>0</v>
      </c>
      <c r="AV28" s="24">
        <v>0</v>
      </c>
      <c r="AW28" s="24">
        <v>27.4</v>
      </c>
      <c r="AX28" s="24">
        <v>26</v>
      </c>
      <c r="AY28" s="24">
        <v>14.3</v>
      </c>
      <c r="AZ28" s="24">
        <v>13.4</v>
      </c>
      <c r="BA28" s="24">
        <v>0</v>
      </c>
      <c r="BB28" s="24">
        <v>0</v>
      </c>
      <c r="BC28" s="39">
        <f t="shared" si="4"/>
        <v>103.60000000000002</v>
      </c>
      <c r="BE28" s="62">
        <v>20</v>
      </c>
      <c r="BF28" s="57">
        <v>0</v>
      </c>
      <c r="BG28" s="24">
        <v>0</v>
      </c>
      <c r="BH28" s="24">
        <v>28.7</v>
      </c>
      <c r="BI28" s="24">
        <v>29.6</v>
      </c>
      <c r="BJ28" s="24">
        <v>16.7</v>
      </c>
      <c r="BK28" s="24">
        <v>17.100000000000001</v>
      </c>
      <c r="BL28" s="24">
        <v>0</v>
      </c>
      <c r="BM28" s="24">
        <v>0</v>
      </c>
      <c r="BN28" s="39">
        <f t="shared" si="5"/>
        <v>173.39999999999998</v>
      </c>
      <c r="BP28" s="62">
        <v>20</v>
      </c>
      <c r="BQ28" s="57">
        <v>0</v>
      </c>
      <c r="BR28" s="24">
        <v>0</v>
      </c>
      <c r="BS28" s="24">
        <v>27.6</v>
      </c>
      <c r="BT28" s="24">
        <v>31.4</v>
      </c>
      <c r="BU28" s="24">
        <v>15.1</v>
      </c>
      <c r="BV28" s="24">
        <v>16.100000000000001</v>
      </c>
      <c r="BW28" s="24">
        <v>0</v>
      </c>
      <c r="BX28" s="24">
        <v>0</v>
      </c>
      <c r="BY28" s="39">
        <f t="shared" si="6"/>
        <v>253.55</v>
      </c>
      <c r="CA28" s="62">
        <v>20</v>
      </c>
      <c r="CB28" s="57">
        <v>0</v>
      </c>
      <c r="CC28" s="24">
        <v>0</v>
      </c>
      <c r="CD28" s="24">
        <v>32.200000000000003</v>
      </c>
      <c r="CE28" s="24">
        <v>33.4</v>
      </c>
      <c r="CF28" s="24">
        <v>20</v>
      </c>
      <c r="CG28" s="24">
        <v>19.899999999999999</v>
      </c>
      <c r="CH28" s="24">
        <v>0</v>
      </c>
      <c r="CI28" s="24">
        <v>0</v>
      </c>
      <c r="CJ28" s="39">
        <f t="shared" si="7"/>
        <v>240.1</v>
      </c>
      <c r="CL28" s="62">
        <v>20</v>
      </c>
      <c r="CM28" s="57">
        <v>0</v>
      </c>
      <c r="CN28" s="24">
        <v>0</v>
      </c>
      <c r="CO28" s="24">
        <v>0</v>
      </c>
      <c r="CP28" s="24">
        <v>0</v>
      </c>
      <c r="CQ28" s="24">
        <v>0</v>
      </c>
      <c r="CR28" s="24">
        <v>0</v>
      </c>
      <c r="CS28" s="24">
        <v>0</v>
      </c>
      <c r="CT28" s="24">
        <v>0</v>
      </c>
      <c r="CV28" s="62">
        <v>20</v>
      </c>
      <c r="CW28" s="57">
        <v>0</v>
      </c>
      <c r="CX28" s="24">
        <v>0</v>
      </c>
      <c r="CY28" s="24">
        <v>0</v>
      </c>
      <c r="CZ28" s="24">
        <v>0</v>
      </c>
      <c r="DA28" s="24">
        <v>0</v>
      </c>
      <c r="DB28" s="24">
        <v>0</v>
      </c>
      <c r="DC28" s="24">
        <v>0</v>
      </c>
      <c r="DD28" s="24">
        <v>0</v>
      </c>
      <c r="DF28" s="62">
        <v>20</v>
      </c>
      <c r="DG28" s="57">
        <v>0</v>
      </c>
      <c r="DH28" s="24">
        <v>0</v>
      </c>
      <c r="DI28" s="24">
        <v>0</v>
      </c>
      <c r="DJ28" s="24">
        <v>0</v>
      </c>
      <c r="DK28" s="24">
        <v>0</v>
      </c>
      <c r="DL28" s="24">
        <v>0</v>
      </c>
      <c r="DM28" s="24">
        <v>0</v>
      </c>
      <c r="DN28" s="24">
        <v>0</v>
      </c>
      <c r="DP28" s="62">
        <v>20</v>
      </c>
      <c r="DQ28" s="56">
        <v>0</v>
      </c>
      <c r="DR28" s="52">
        <v>0</v>
      </c>
      <c r="DS28" s="52">
        <v>0</v>
      </c>
      <c r="DT28" s="52">
        <v>0</v>
      </c>
      <c r="DU28" s="52">
        <v>0</v>
      </c>
      <c r="DV28" s="52">
        <v>0</v>
      </c>
      <c r="DW28" s="24">
        <v>0</v>
      </c>
      <c r="DX28" s="52">
        <v>0</v>
      </c>
    </row>
    <row r="29" spans="1:128" ht="24" customHeight="1" x14ac:dyDescent="0.2">
      <c r="B29" s="62">
        <v>21</v>
      </c>
      <c r="C29" s="57">
        <v>0.7</v>
      </c>
      <c r="D29" s="57">
        <v>0.8</v>
      </c>
      <c r="E29" s="57">
        <v>3.8</v>
      </c>
      <c r="F29" s="57">
        <v>4.0999999999999996</v>
      </c>
      <c r="G29" s="57">
        <v>0.2</v>
      </c>
      <c r="H29" s="57">
        <v>1.3</v>
      </c>
      <c r="I29" s="57">
        <v>0</v>
      </c>
      <c r="J29" s="57">
        <v>0</v>
      </c>
      <c r="K29" s="39">
        <f t="shared" si="0"/>
        <v>-92.9</v>
      </c>
      <c r="M29" s="62">
        <v>21</v>
      </c>
      <c r="N29" s="57">
        <v>0</v>
      </c>
      <c r="O29" s="24">
        <v>0</v>
      </c>
      <c r="P29" s="24">
        <v>16.5</v>
      </c>
      <c r="Q29" s="24">
        <v>16</v>
      </c>
      <c r="R29" s="24">
        <v>5.2</v>
      </c>
      <c r="S29" s="24">
        <v>1.8</v>
      </c>
      <c r="T29" s="24">
        <v>0</v>
      </c>
      <c r="U29" s="24">
        <v>0</v>
      </c>
      <c r="V29" s="39">
        <f t="shared" si="1"/>
        <v>-167.05</v>
      </c>
      <c r="X29" s="62">
        <v>21</v>
      </c>
      <c r="Y29" s="57">
        <v>0</v>
      </c>
      <c r="Z29" s="24">
        <v>0</v>
      </c>
      <c r="AA29" s="24">
        <v>18.3</v>
      </c>
      <c r="AB29" s="24">
        <v>18.2</v>
      </c>
      <c r="AC29" s="24">
        <v>5.0999999999999996</v>
      </c>
      <c r="AD29" s="24">
        <v>4.5999999999999996</v>
      </c>
      <c r="AE29" s="24">
        <v>0</v>
      </c>
      <c r="AF29" s="24">
        <v>0</v>
      </c>
      <c r="AG29" s="39">
        <f t="shared" si="2"/>
        <v>-71.000000000000028</v>
      </c>
      <c r="AI29" s="62">
        <v>21</v>
      </c>
      <c r="AJ29" s="57">
        <v>0</v>
      </c>
      <c r="AK29" s="24">
        <v>0</v>
      </c>
      <c r="AL29" s="24">
        <v>20.100000000000001</v>
      </c>
      <c r="AM29" s="24">
        <v>19.899999999999999</v>
      </c>
      <c r="AN29" s="24">
        <v>6.3</v>
      </c>
      <c r="AO29" s="24">
        <v>7.3</v>
      </c>
      <c r="AP29" s="24">
        <v>0</v>
      </c>
      <c r="AQ29" s="24">
        <v>0</v>
      </c>
      <c r="AR29" s="39">
        <f t="shared" si="3"/>
        <v>-18.04999999999999</v>
      </c>
      <c r="AT29" s="62">
        <v>21</v>
      </c>
      <c r="AU29" s="57">
        <v>0</v>
      </c>
      <c r="AV29" s="24">
        <v>0</v>
      </c>
      <c r="AW29" s="24">
        <v>27</v>
      </c>
      <c r="AX29" s="24">
        <v>27.9</v>
      </c>
      <c r="AY29" s="24">
        <v>12.2</v>
      </c>
      <c r="AZ29" s="24">
        <v>12.7</v>
      </c>
      <c r="BA29" s="24">
        <v>0</v>
      </c>
      <c r="BB29" s="24">
        <v>0</v>
      </c>
      <c r="BC29" s="39">
        <f t="shared" si="4"/>
        <v>113.20000000000002</v>
      </c>
      <c r="BE29" s="62">
        <v>21</v>
      </c>
      <c r="BF29" s="57">
        <v>0</v>
      </c>
      <c r="BG29" s="24">
        <v>0</v>
      </c>
      <c r="BH29" s="24">
        <v>30.6</v>
      </c>
      <c r="BI29" s="24">
        <v>31.3</v>
      </c>
      <c r="BJ29" s="24">
        <v>18.3</v>
      </c>
      <c r="BK29" s="24">
        <v>19.2</v>
      </c>
      <c r="BL29" s="24">
        <v>0</v>
      </c>
      <c r="BM29" s="24">
        <v>0</v>
      </c>
      <c r="BN29" s="39">
        <f t="shared" si="5"/>
        <v>187.84999999999997</v>
      </c>
      <c r="BP29" s="62">
        <v>21</v>
      </c>
      <c r="BQ29" s="57">
        <v>6.8</v>
      </c>
      <c r="BR29" s="24">
        <v>0.4</v>
      </c>
      <c r="BS29" s="24">
        <v>27.7</v>
      </c>
      <c r="BT29" s="24">
        <v>29.3</v>
      </c>
      <c r="BU29" s="24">
        <v>16.399999999999999</v>
      </c>
      <c r="BV29" s="24">
        <v>16.7</v>
      </c>
      <c r="BW29" s="24">
        <v>0</v>
      </c>
      <c r="BX29" s="24">
        <v>0</v>
      </c>
      <c r="BY29" s="39">
        <f t="shared" si="6"/>
        <v>265.60000000000002</v>
      </c>
      <c r="CA29" s="62">
        <v>21</v>
      </c>
      <c r="CB29" s="57">
        <v>0</v>
      </c>
      <c r="CC29" s="24">
        <v>0</v>
      </c>
      <c r="CD29" s="24">
        <v>31.7</v>
      </c>
      <c r="CE29" s="24">
        <v>32.9</v>
      </c>
      <c r="CF29" s="24">
        <v>21.5</v>
      </c>
      <c r="CG29" s="24">
        <v>21</v>
      </c>
      <c r="CH29" s="24">
        <v>0</v>
      </c>
      <c r="CI29" s="24">
        <v>0</v>
      </c>
      <c r="CJ29" s="39">
        <f t="shared" si="7"/>
        <v>256.7</v>
      </c>
      <c r="CL29" s="62">
        <v>21</v>
      </c>
      <c r="CM29" s="57">
        <v>0</v>
      </c>
      <c r="CN29" s="24">
        <v>0</v>
      </c>
      <c r="CO29" s="24">
        <v>0</v>
      </c>
      <c r="CP29" s="24">
        <v>0</v>
      </c>
      <c r="CQ29" s="24">
        <v>0</v>
      </c>
      <c r="CR29" s="24">
        <v>0</v>
      </c>
      <c r="CS29" s="24">
        <v>0</v>
      </c>
      <c r="CT29" s="24">
        <v>0</v>
      </c>
      <c r="CV29" s="62">
        <v>21</v>
      </c>
      <c r="CW29" s="57">
        <v>0</v>
      </c>
      <c r="CX29" s="24">
        <v>0</v>
      </c>
      <c r="CY29" s="24">
        <v>0</v>
      </c>
      <c r="CZ29" s="24">
        <v>0</v>
      </c>
      <c r="DA29" s="24">
        <v>0</v>
      </c>
      <c r="DB29" s="24">
        <v>0</v>
      </c>
      <c r="DC29" s="24">
        <v>0</v>
      </c>
      <c r="DD29" s="24">
        <v>0</v>
      </c>
      <c r="DF29" s="62">
        <v>21</v>
      </c>
      <c r="DG29" s="57">
        <v>0</v>
      </c>
      <c r="DH29" s="24">
        <v>0</v>
      </c>
      <c r="DI29" s="24">
        <v>0</v>
      </c>
      <c r="DJ29" s="24">
        <v>0</v>
      </c>
      <c r="DK29" s="24">
        <v>0</v>
      </c>
      <c r="DL29" s="24">
        <v>0</v>
      </c>
      <c r="DM29" s="24">
        <v>0</v>
      </c>
      <c r="DN29" s="24">
        <v>0</v>
      </c>
      <c r="DP29" s="62">
        <v>21</v>
      </c>
      <c r="DQ29" s="56">
        <v>0</v>
      </c>
      <c r="DR29" s="52">
        <v>0</v>
      </c>
      <c r="DS29" s="52">
        <v>0</v>
      </c>
      <c r="DT29" s="52">
        <v>0</v>
      </c>
      <c r="DU29" s="52">
        <v>0</v>
      </c>
      <c r="DV29" s="52">
        <v>0</v>
      </c>
      <c r="DW29" s="24">
        <v>0</v>
      </c>
      <c r="DX29" s="52">
        <v>0</v>
      </c>
    </row>
    <row r="30" spans="1:128" ht="24" customHeight="1" x14ac:dyDescent="0.2">
      <c r="B30" s="62">
        <v>22</v>
      </c>
      <c r="C30" s="57">
        <v>0</v>
      </c>
      <c r="D30" s="57">
        <v>0.1</v>
      </c>
      <c r="E30" s="57">
        <v>7.3</v>
      </c>
      <c r="F30" s="57">
        <v>10.8</v>
      </c>
      <c r="G30" s="57">
        <v>0.7</v>
      </c>
      <c r="H30" s="57">
        <v>2.2000000000000002</v>
      </c>
      <c r="I30" s="57">
        <v>0</v>
      </c>
      <c r="J30" s="57">
        <v>0</v>
      </c>
      <c r="K30" s="39">
        <f t="shared" si="0"/>
        <v>-98.9</v>
      </c>
      <c r="M30" s="62">
        <v>22</v>
      </c>
      <c r="N30" s="57">
        <v>0</v>
      </c>
      <c r="O30" s="24">
        <v>0</v>
      </c>
      <c r="P30" s="24">
        <v>10.6</v>
      </c>
      <c r="Q30" s="24">
        <v>10.7</v>
      </c>
      <c r="R30" s="24">
        <v>0.9</v>
      </c>
      <c r="S30" s="24">
        <v>-0.2</v>
      </c>
      <c r="T30" s="24">
        <v>0</v>
      </c>
      <c r="U30" s="24">
        <v>0</v>
      </c>
      <c r="V30" s="39">
        <f t="shared" si="1"/>
        <v>-171.3</v>
      </c>
      <c r="X30" s="62">
        <v>22</v>
      </c>
      <c r="Y30" s="57">
        <v>0</v>
      </c>
      <c r="Z30" s="24">
        <v>0</v>
      </c>
      <c r="AA30" s="24">
        <v>18.100000000000001</v>
      </c>
      <c r="AB30" s="24">
        <v>17.3</v>
      </c>
      <c r="AC30" s="24">
        <v>5.9</v>
      </c>
      <c r="AD30" s="24">
        <v>2.2999999999999998</v>
      </c>
      <c r="AE30" s="24">
        <v>0</v>
      </c>
      <c r="AF30" s="24">
        <v>0</v>
      </c>
      <c r="AG30" s="39">
        <f t="shared" si="2"/>
        <v>-69.000000000000028</v>
      </c>
      <c r="AI30" s="62">
        <v>22</v>
      </c>
      <c r="AJ30" s="57">
        <v>0</v>
      </c>
      <c r="AK30" s="24">
        <v>0</v>
      </c>
      <c r="AL30" s="24">
        <v>20.5</v>
      </c>
      <c r="AM30" s="24">
        <v>21</v>
      </c>
      <c r="AN30" s="24">
        <v>9.3000000000000007</v>
      </c>
      <c r="AO30" s="24">
        <v>4.9000000000000004</v>
      </c>
      <c r="AP30" s="24">
        <v>0</v>
      </c>
      <c r="AQ30" s="24">
        <v>0</v>
      </c>
      <c r="AR30" s="39">
        <f t="shared" si="3"/>
        <v>-13.14999999999999</v>
      </c>
      <c r="AT30" s="62">
        <v>22</v>
      </c>
      <c r="AU30" s="57">
        <v>0</v>
      </c>
      <c r="AV30" s="24">
        <v>0</v>
      </c>
      <c r="AW30" s="24">
        <v>26.3</v>
      </c>
      <c r="AX30" s="24">
        <v>26.7</v>
      </c>
      <c r="AY30" s="24">
        <v>11.9</v>
      </c>
      <c r="AZ30" s="24">
        <v>12.5</v>
      </c>
      <c r="BA30" s="24">
        <v>0</v>
      </c>
      <c r="BB30" s="24">
        <v>0</v>
      </c>
      <c r="BC30" s="39">
        <f t="shared" si="4"/>
        <v>122.30000000000001</v>
      </c>
      <c r="BE30" s="62">
        <v>22</v>
      </c>
      <c r="BF30" s="57">
        <v>0</v>
      </c>
      <c r="BG30" s="24">
        <v>0</v>
      </c>
      <c r="BH30" s="24">
        <v>30.2</v>
      </c>
      <c r="BI30" s="24">
        <v>30.5</v>
      </c>
      <c r="BJ30" s="24">
        <v>19.3</v>
      </c>
      <c r="BK30" s="24">
        <v>19</v>
      </c>
      <c r="BL30" s="24">
        <v>0</v>
      </c>
      <c r="BM30" s="24">
        <v>0</v>
      </c>
      <c r="BN30" s="39">
        <f t="shared" si="5"/>
        <v>202.59999999999997</v>
      </c>
      <c r="BP30" s="62">
        <v>22</v>
      </c>
      <c r="BQ30" s="57">
        <v>0</v>
      </c>
      <c r="BR30" s="24">
        <v>0</v>
      </c>
      <c r="BS30" s="24">
        <v>27.6</v>
      </c>
      <c r="BT30" s="24">
        <v>29.1</v>
      </c>
      <c r="BU30" s="24">
        <v>15.5</v>
      </c>
      <c r="BV30" s="24">
        <v>16.8</v>
      </c>
      <c r="BW30" s="24">
        <v>0</v>
      </c>
      <c r="BX30" s="24">
        <v>0</v>
      </c>
      <c r="BY30" s="39">
        <f t="shared" si="6"/>
        <v>277.15000000000003</v>
      </c>
      <c r="CA30" s="62">
        <v>22</v>
      </c>
      <c r="CB30" s="57">
        <v>0</v>
      </c>
      <c r="CC30" s="24">
        <v>0</v>
      </c>
      <c r="CD30" s="24">
        <v>32.5</v>
      </c>
      <c r="CE30" s="24">
        <v>34</v>
      </c>
      <c r="CF30" s="24">
        <v>20.5</v>
      </c>
      <c r="CG30" s="24">
        <v>20.6</v>
      </c>
      <c r="CH30" s="24">
        <v>0</v>
      </c>
      <c r="CI30" s="24">
        <v>0</v>
      </c>
      <c r="CJ30" s="39">
        <f t="shared" si="7"/>
        <v>273.2</v>
      </c>
      <c r="CL30" s="62">
        <v>22</v>
      </c>
      <c r="CM30" s="57">
        <v>0</v>
      </c>
      <c r="CN30" s="24">
        <v>0</v>
      </c>
      <c r="CO30" s="24">
        <v>0</v>
      </c>
      <c r="CP30" s="24">
        <v>0</v>
      </c>
      <c r="CQ30" s="24">
        <v>0</v>
      </c>
      <c r="CR30" s="24">
        <v>0</v>
      </c>
      <c r="CS30" s="24">
        <v>0</v>
      </c>
      <c r="CT30" s="24">
        <v>0</v>
      </c>
      <c r="CV30" s="62">
        <v>22</v>
      </c>
      <c r="CW30" s="57">
        <v>0</v>
      </c>
      <c r="CX30" s="24">
        <v>0</v>
      </c>
      <c r="CY30" s="24">
        <v>0</v>
      </c>
      <c r="CZ30" s="24">
        <v>0</v>
      </c>
      <c r="DA30" s="24">
        <v>0</v>
      </c>
      <c r="DB30" s="24">
        <v>0</v>
      </c>
      <c r="DC30" s="24">
        <v>0</v>
      </c>
      <c r="DD30" s="24">
        <v>0</v>
      </c>
      <c r="DF30" s="62">
        <v>22</v>
      </c>
      <c r="DG30" s="57">
        <v>0</v>
      </c>
      <c r="DH30" s="24">
        <v>0</v>
      </c>
      <c r="DI30" s="24">
        <v>0</v>
      </c>
      <c r="DJ30" s="24">
        <v>0</v>
      </c>
      <c r="DK30" s="24">
        <v>0</v>
      </c>
      <c r="DL30" s="24">
        <v>0</v>
      </c>
      <c r="DM30" s="24">
        <v>0</v>
      </c>
      <c r="DN30" s="24">
        <v>0</v>
      </c>
      <c r="DP30" s="62">
        <v>22</v>
      </c>
      <c r="DQ30" s="56">
        <v>0</v>
      </c>
      <c r="DR30" s="52">
        <v>0</v>
      </c>
      <c r="DS30" s="52">
        <v>0</v>
      </c>
      <c r="DT30" s="52">
        <v>0</v>
      </c>
      <c r="DU30" s="52">
        <v>0</v>
      </c>
      <c r="DV30" s="52">
        <v>0</v>
      </c>
      <c r="DW30" s="24">
        <v>0</v>
      </c>
      <c r="DX30" s="52">
        <v>0</v>
      </c>
    </row>
    <row r="31" spans="1:128" ht="24" customHeight="1" x14ac:dyDescent="0.2">
      <c r="B31" s="62">
        <v>23</v>
      </c>
      <c r="C31" s="57">
        <v>0</v>
      </c>
      <c r="D31" s="57">
        <v>0</v>
      </c>
      <c r="E31" s="57">
        <v>9.3000000000000007</v>
      </c>
      <c r="F31" s="57">
        <v>11.3</v>
      </c>
      <c r="G31" s="57">
        <v>1.3</v>
      </c>
      <c r="H31" s="57">
        <v>1.1000000000000001</v>
      </c>
      <c r="I31" s="57">
        <v>0</v>
      </c>
      <c r="J31" s="57">
        <v>0</v>
      </c>
      <c r="K31" s="39">
        <f t="shared" si="0"/>
        <v>-103.60000000000001</v>
      </c>
      <c r="M31" s="62">
        <v>23</v>
      </c>
      <c r="N31" s="57">
        <v>0</v>
      </c>
      <c r="O31" s="24">
        <v>0</v>
      </c>
      <c r="P31" s="24">
        <v>10.5</v>
      </c>
      <c r="Q31" s="24">
        <v>11.6</v>
      </c>
      <c r="R31" s="24">
        <v>0.5</v>
      </c>
      <c r="S31" s="24">
        <v>-0.4</v>
      </c>
      <c r="T31" s="24">
        <v>0</v>
      </c>
      <c r="U31" s="24">
        <v>0</v>
      </c>
      <c r="V31" s="39">
        <f t="shared" si="1"/>
        <v>-175.8</v>
      </c>
      <c r="X31" s="62">
        <v>23</v>
      </c>
      <c r="Y31" s="57">
        <v>0</v>
      </c>
      <c r="Z31" s="24">
        <v>0</v>
      </c>
      <c r="AA31" s="24">
        <v>19.7</v>
      </c>
      <c r="AB31" s="24">
        <v>19.100000000000001</v>
      </c>
      <c r="AC31" s="24">
        <v>7.5</v>
      </c>
      <c r="AD31" s="24">
        <v>6.1</v>
      </c>
      <c r="AE31" s="24">
        <v>0</v>
      </c>
      <c r="AF31" s="24">
        <v>0</v>
      </c>
      <c r="AG31" s="39">
        <f t="shared" si="2"/>
        <v>-65.400000000000034</v>
      </c>
      <c r="AI31" s="62">
        <v>23</v>
      </c>
      <c r="AJ31" s="57">
        <v>0</v>
      </c>
      <c r="AK31" s="24">
        <v>0</v>
      </c>
      <c r="AL31" s="24">
        <v>22.1</v>
      </c>
      <c r="AM31" s="24">
        <v>21.3</v>
      </c>
      <c r="AN31" s="24">
        <v>6.8</v>
      </c>
      <c r="AO31" s="24">
        <v>5.4</v>
      </c>
      <c r="AP31" s="24">
        <v>0</v>
      </c>
      <c r="AQ31" s="24">
        <v>0</v>
      </c>
      <c r="AR31" s="39">
        <f t="shared" si="3"/>
        <v>-8.6999999999999886</v>
      </c>
      <c r="AT31" s="62">
        <v>23</v>
      </c>
      <c r="AU31" s="57">
        <v>0.6</v>
      </c>
      <c r="AV31" s="24">
        <v>1.9</v>
      </c>
      <c r="AW31" s="24">
        <v>26.8</v>
      </c>
      <c r="AX31" s="24">
        <v>26.8</v>
      </c>
      <c r="AY31" s="24">
        <v>15.8</v>
      </c>
      <c r="AZ31" s="24">
        <v>15.4</v>
      </c>
      <c r="BA31" s="24">
        <v>0</v>
      </c>
      <c r="BB31" s="24">
        <v>0</v>
      </c>
      <c r="BC31" s="39">
        <f t="shared" si="4"/>
        <v>133.60000000000002</v>
      </c>
      <c r="BE31" s="62">
        <v>23</v>
      </c>
      <c r="BF31" s="57">
        <v>14.5</v>
      </c>
      <c r="BG31" s="24">
        <v>16.600000000000001</v>
      </c>
      <c r="BH31" s="24">
        <v>32.1</v>
      </c>
      <c r="BI31" s="24">
        <v>32.9</v>
      </c>
      <c r="BJ31" s="24">
        <v>17.8</v>
      </c>
      <c r="BK31" s="24">
        <v>18.5</v>
      </c>
      <c r="BL31" s="24">
        <v>0</v>
      </c>
      <c r="BM31" s="24">
        <v>0</v>
      </c>
      <c r="BN31" s="39">
        <f t="shared" si="5"/>
        <v>217.54999999999995</v>
      </c>
      <c r="BP31" s="62">
        <v>23</v>
      </c>
      <c r="BQ31" s="57">
        <v>0</v>
      </c>
      <c r="BR31" s="24">
        <v>0</v>
      </c>
      <c r="BS31" s="24">
        <v>28.5</v>
      </c>
      <c r="BT31" s="24">
        <v>30</v>
      </c>
      <c r="BU31" s="24">
        <v>18</v>
      </c>
      <c r="BV31" s="24">
        <v>17.100000000000001</v>
      </c>
      <c r="BW31" s="24">
        <v>0</v>
      </c>
      <c r="BX31" s="24">
        <v>0</v>
      </c>
      <c r="BY31" s="39">
        <f t="shared" si="6"/>
        <v>290.40000000000003</v>
      </c>
      <c r="CA31" s="62">
        <v>23</v>
      </c>
      <c r="CB31" s="57">
        <v>0</v>
      </c>
      <c r="CC31" s="24">
        <v>0</v>
      </c>
      <c r="CD31" s="24">
        <v>28.4</v>
      </c>
      <c r="CE31" s="24">
        <v>34.1</v>
      </c>
      <c r="CF31" s="24">
        <v>19</v>
      </c>
      <c r="CG31" s="24">
        <v>19.3</v>
      </c>
      <c r="CH31" s="24">
        <v>0</v>
      </c>
      <c r="CI31" s="24">
        <v>0</v>
      </c>
      <c r="CJ31" s="39">
        <f t="shared" si="7"/>
        <v>286.89999999999998</v>
      </c>
      <c r="CL31" s="62">
        <v>23</v>
      </c>
      <c r="CM31" s="57">
        <v>0</v>
      </c>
      <c r="CN31" s="24">
        <v>0</v>
      </c>
      <c r="CO31" s="24">
        <v>0</v>
      </c>
      <c r="CP31" s="24">
        <v>0</v>
      </c>
      <c r="CQ31" s="24">
        <v>0</v>
      </c>
      <c r="CR31" s="24">
        <v>0</v>
      </c>
      <c r="CS31" s="24">
        <v>0</v>
      </c>
      <c r="CT31" s="24">
        <v>0</v>
      </c>
      <c r="CV31" s="62">
        <v>23</v>
      </c>
      <c r="CW31" s="57">
        <v>0</v>
      </c>
      <c r="CX31" s="24">
        <v>0</v>
      </c>
      <c r="CY31" s="24">
        <v>0</v>
      </c>
      <c r="CZ31" s="24">
        <v>0</v>
      </c>
      <c r="DA31" s="24">
        <v>0</v>
      </c>
      <c r="DB31" s="24">
        <v>0</v>
      </c>
      <c r="DC31" s="24">
        <v>0</v>
      </c>
      <c r="DD31" s="24">
        <v>0</v>
      </c>
      <c r="DF31" s="62">
        <v>23</v>
      </c>
      <c r="DG31" s="57">
        <v>0</v>
      </c>
      <c r="DH31" s="24">
        <v>0</v>
      </c>
      <c r="DI31" s="24">
        <v>0</v>
      </c>
      <c r="DJ31" s="24">
        <v>0</v>
      </c>
      <c r="DK31" s="24">
        <v>0</v>
      </c>
      <c r="DL31" s="24">
        <v>0</v>
      </c>
      <c r="DM31" s="24">
        <v>0</v>
      </c>
      <c r="DN31" s="24">
        <v>0</v>
      </c>
      <c r="DP31" s="62">
        <v>23</v>
      </c>
      <c r="DQ31" s="56">
        <v>0</v>
      </c>
      <c r="DR31" s="52">
        <v>0</v>
      </c>
      <c r="DS31" s="52">
        <v>0</v>
      </c>
      <c r="DT31" s="52">
        <v>0</v>
      </c>
      <c r="DU31" s="52">
        <v>0</v>
      </c>
      <c r="DV31" s="52">
        <v>0</v>
      </c>
      <c r="DW31" s="24">
        <v>0</v>
      </c>
      <c r="DX31" s="52">
        <v>0</v>
      </c>
    </row>
    <row r="32" spans="1:128" ht="24" customHeight="1" x14ac:dyDescent="0.2">
      <c r="B32" s="62">
        <v>24</v>
      </c>
      <c r="C32" s="57">
        <v>0</v>
      </c>
      <c r="D32" s="57">
        <v>0</v>
      </c>
      <c r="E32" s="57">
        <v>9.1999999999999993</v>
      </c>
      <c r="F32" s="57">
        <v>9.8000000000000007</v>
      </c>
      <c r="G32" s="57">
        <v>-0.6</v>
      </c>
      <c r="H32" s="57">
        <v>-0.2</v>
      </c>
      <c r="I32" s="57">
        <v>0</v>
      </c>
      <c r="J32" s="57">
        <v>0</v>
      </c>
      <c r="K32" s="39">
        <f t="shared" si="0"/>
        <v>-109.30000000000001</v>
      </c>
      <c r="M32" s="62">
        <v>24</v>
      </c>
      <c r="N32" s="57">
        <v>0.7</v>
      </c>
      <c r="O32" s="24">
        <v>0.2</v>
      </c>
      <c r="P32" s="24">
        <v>9.6999999999999993</v>
      </c>
      <c r="Q32" s="24">
        <v>10.3</v>
      </c>
      <c r="R32" s="24">
        <v>4.2</v>
      </c>
      <c r="S32" s="24">
        <v>3.2</v>
      </c>
      <c r="T32" s="24">
        <v>0</v>
      </c>
      <c r="U32" s="24">
        <v>0</v>
      </c>
      <c r="V32" s="39">
        <f t="shared" si="1"/>
        <v>-178.85000000000002</v>
      </c>
      <c r="X32" s="62">
        <v>24</v>
      </c>
      <c r="Y32" s="57">
        <v>0</v>
      </c>
      <c r="Z32" s="24">
        <v>0</v>
      </c>
      <c r="AA32" s="24">
        <v>22.3</v>
      </c>
      <c r="AB32" s="24">
        <v>21.5</v>
      </c>
      <c r="AC32" s="24">
        <v>8.1999999999999993</v>
      </c>
      <c r="AD32" s="24">
        <v>8</v>
      </c>
      <c r="AE32" s="24">
        <v>0</v>
      </c>
      <c r="AF32" s="24">
        <v>0</v>
      </c>
      <c r="AG32" s="39">
        <f t="shared" si="2"/>
        <v>-60.150000000000034</v>
      </c>
      <c r="AI32" s="62">
        <v>24</v>
      </c>
      <c r="AJ32" s="57">
        <v>2.1</v>
      </c>
      <c r="AK32" s="24">
        <v>2.1</v>
      </c>
      <c r="AL32" s="24">
        <v>20.2</v>
      </c>
      <c r="AM32" s="24">
        <v>17.100000000000001</v>
      </c>
      <c r="AN32" s="24">
        <v>10.9</v>
      </c>
      <c r="AO32" s="24">
        <v>11</v>
      </c>
      <c r="AP32" s="24">
        <v>0</v>
      </c>
      <c r="AQ32" s="24">
        <v>0</v>
      </c>
      <c r="AR32" s="39">
        <f t="shared" si="3"/>
        <v>-3.1499999999999879</v>
      </c>
      <c r="AT32" s="62">
        <v>24</v>
      </c>
      <c r="AU32" s="57">
        <v>1.1000000000000001</v>
      </c>
      <c r="AV32" s="24">
        <v>1.3</v>
      </c>
      <c r="AW32" s="24">
        <v>22</v>
      </c>
      <c r="AX32" s="24">
        <v>21.2</v>
      </c>
      <c r="AY32" s="24">
        <v>12.8</v>
      </c>
      <c r="AZ32" s="24">
        <v>13.8</v>
      </c>
      <c r="BA32" s="24">
        <v>0</v>
      </c>
      <c r="BB32" s="24">
        <v>0</v>
      </c>
      <c r="BC32" s="39">
        <f t="shared" si="4"/>
        <v>141.00000000000003</v>
      </c>
      <c r="BE32" s="62">
        <v>24</v>
      </c>
      <c r="BF32" s="57">
        <v>5.7</v>
      </c>
      <c r="BG32" s="24">
        <v>0.5</v>
      </c>
      <c r="BH32" s="24">
        <v>27</v>
      </c>
      <c r="BI32" s="24">
        <v>27.8</v>
      </c>
      <c r="BJ32" s="24">
        <v>15.6</v>
      </c>
      <c r="BK32" s="24">
        <v>17.2</v>
      </c>
      <c r="BL32" s="24">
        <v>0</v>
      </c>
      <c r="BM32" s="24">
        <v>0</v>
      </c>
      <c r="BN32" s="39">
        <f t="shared" si="5"/>
        <v>228.84999999999997</v>
      </c>
      <c r="BP32" s="62">
        <v>24</v>
      </c>
      <c r="BQ32" s="57">
        <v>0</v>
      </c>
      <c r="BR32" s="24">
        <v>0.1</v>
      </c>
      <c r="BS32" s="24">
        <v>31.9</v>
      </c>
      <c r="BT32" s="24">
        <v>32.799999999999997</v>
      </c>
      <c r="BU32" s="24">
        <v>22.9</v>
      </c>
      <c r="BV32" s="24">
        <v>21.2</v>
      </c>
      <c r="BW32" s="24">
        <v>0</v>
      </c>
      <c r="BX32" s="24">
        <v>0</v>
      </c>
      <c r="BY32" s="39">
        <f t="shared" si="6"/>
        <v>307.8</v>
      </c>
      <c r="CA32" s="62">
        <v>24</v>
      </c>
      <c r="CB32" s="57">
        <v>0</v>
      </c>
      <c r="CC32" s="24">
        <v>0</v>
      </c>
      <c r="CD32" s="24">
        <v>29.5</v>
      </c>
      <c r="CE32" s="24">
        <v>31</v>
      </c>
      <c r="CF32" s="24">
        <v>16</v>
      </c>
      <c r="CG32" s="24">
        <v>16.3</v>
      </c>
      <c r="CH32" s="24">
        <v>0</v>
      </c>
      <c r="CI32" s="24">
        <v>0</v>
      </c>
      <c r="CJ32" s="39">
        <f t="shared" si="7"/>
        <v>299.64999999999998</v>
      </c>
      <c r="CL32" s="62">
        <v>24</v>
      </c>
      <c r="CM32" s="57">
        <v>0</v>
      </c>
      <c r="CN32" s="24">
        <v>0</v>
      </c>
      <c r="CO32" s="24">
        <v>0</v>
      </c>
      <c r="CP32" s="24">
        <v>0</v>
      </c>
      <c r="CQ32" s="24">
        <v>0</v>
      </c>
      <c r="CR32" s="24">
        <v>0</v>
      </c>
      <c r="CS32" s="24">
        <v>0</v>
      </c>
      <c r="CT32" s="24">
        <v>0</v>
      </c>
      <c r="CV32" s="62">
        <v>24</v>
      </c>
      <c r="CW32" s="57">
        <v>0</v>
      </c>
      <c r="CX32" s="24">
        <v>0</v>
      </c>
      <c r="CY32" s="24">
        <v>0</v>
      </c>
      <c r="CZ32" s="24">
        <v>0</v>
      </c>
      <c r="DA32" s="24">
        <v>0</v>
      </c>
      <c r="DB32" s="24">
        <v>0</v>
      </c>
      <c r="DC32" s="24">
        <v>0</v>
      </c>
      <c r="DD32" s="24">
        <v>0</v>
      </c>
      <c r="DF32" s="62">
        <v>24</v>
      </c>
      <c r="DG32" s="57">
        <v>0</v>
      </c>
      <c r="DH32" s="24">
        <v>0</v>
      </c>
      <c r="DI32" s="24">
        <v>0</v>
      </c>
      <c r="DJ32" s="24">
        <v>0</v>
      </c>
      <c r="DK32" s="24">
        <v>0</v>
      </c>
      <c r="DL32" s="24">
        <v>0</v>
      </c>
      <c r="DM32" s="24">
        <v>0</v>
      </c>
      <c r="DN32" s="24">
        <v>0</v>
      </c>
      <c r="DP32" s="62">
        <v>24</v>
      </c>
      <c r="DQ32" s="56">
        <v>0</v>
      </c>
      <c r="DR32" s="52">
        <v>0</v>
      </c>
      <c r="DS32" s="52">
        <v>0</v>
      </c>
      <c r="DT32" s="52">
        <v>0</v>
      </c>
      <c r="DU32" s="52">
        <v>0</v>
      </c>
      <c r="DV32" s="52">
        <v>0</v>
      </c>
      <c r="DW32" s="24">
        <v>0</v>
      </c>
      <c r="DX32" s="52">
        <v>0</v>
      </c>
    </row>
    <row r="33" spans="2:128" ht="24" customHeight="1" x14ac:dyDescent="0.2">
      <c r="B33" s="62">
        <v>25</v>
      </c>
      <c r="C33" s="57">
        <v>0</v>
      </c>
      <c r="D33" s="57">
        <v>0</v>
      </c>
      <c r="E33" s="57">
        <v>1.2</v>
      </c>
      <c r="F33" s="57">
        <v>2.5</v>
      </c>
      <c r="G33" s="57">
        <v>-0.9</v>
      </c>
      <c r="H33" s="57">
        <v>-0.2</v>
      </c>
      <c r="I33" s="57">
        <v>0</v>
      </c>
      <c r="J33" s="57">
        <v>0</v>
      </c>
      <c r="K33" s="39">
        <f t="shared" si="0"/>
        <v>-119.15</v>
      </c>
      <c r="M33" s="62">
        <v>25</v>
      </c>
      <c r="N33" s="57">
        <v>0</v>
      </c>
      <c r="O33" s="24">
        <v>3.4</v>
      </c>
      <c r="P33" s="24">
        <v>9.6</v>
      </c>
      <c r="Q33" s="24">
        <v>9.1</v>
      </c>
      <c r="R33" s="24">
        <v>0.7</v>
      </c>
      <c r="S33" s="24">
        <v>2.2000000000000002</v>
      </c>
      <c r="T33" s="24">
        <v>0</v>
      </c>
      <c r="U33" s="24">
        <v>0</v>
      </c>
      <c r="V33" s="39">
        <f t="shared" si="1"/>
        <v>-183.70000000000002</v>
      </c>
      <c r="X33" s="62">
        <v>25</v>
      </c>
      <c r="Y33" s="57">
        <v>8.6</v>
      </c>
      <c r="Z33" s="24">
        <v>2.1</v>
      </c>
      <c r="AA33" s="24">
        <v>12.3</v>
      </c>
      <c r="AB33" s="24">
        <v>17.600000000000001</v>
      </c>
      <c r="AC33" s="24">
        <v>4.4000000000000004</v>
      </c>
      <c r="AD33" s="24">
        <v>4.5999999999999996</v>
      </c>
      <c r="AE33" s="24">
        <v>0</v>
      </c>
      <c r="AF33" s="24">
        <v>0</v>
      </c>
      <c r="AG33" s="39">
        <f t="shared" si="2"/>
        <v>-61.800000000000033</v>
      </c>
      <c r="AI33" s="62">
        <v>25</v>
      </c>
      <c r="AJ33" s="57">
        <v>12.3</v>
      </c>
      <c r="AK33" s="24">
        <v>3.4</v>
      </c>
      <c r="AL33" s="24">
        <v>15.1</v>
      </c>
      <c r="AM33" s="24">
        <v>13.5</v>
      </c>
      <c r="AN33" s="24">
        <v>6.1</v>
      </c>
      <c r="AO33" s="24">
        <v>5.6</v>
      </c>
      <c r="AP33" s="24">
        <v>0</v>
      </c>
      <c r="AQ33" s="24">
        <v>0</v>
      </c>
      <c r="AR33" s="39">
        <f t="shared" si="3"/>
        <v>-2.5499999999999883</v>
      </c>
      <c r="AT33" s="62">
        <v>25</v>
      </c>
      <c r="AU33" s="57">
        <v>0</v>
      </c>
      <c r="AV33" s="24">
        <v>0</v>
      </c>
      <c r="AW33" s="24">
        <v>25</v>
      </c>
      <c r="AX33" s="24">
        <v>26.4</v>
      </c>
      <c r="AY33" s="24">
        <v>13.4</v>
      </c>
      <c r="AZ33" s="24">
        <v>13.9</v>
      </c>
      <c r="BA33" s="24">
        <v>0</v>
      </c>
      <c r="BB33" s="24">
        <v>0</v>
      </c>
      <c r="BC33" s="39">
        <f t="shared" si="4"/>
        <v>150.20000000000002</v>
      </c>
      <c r="BE33" s="62">
        <v>25</v>
      </c>
      <c r="BF33" s="57">
        <v>0.4</v>
      </c>
      <c r="BG33" s="24">
        <v>0.1</v>
      </c>
      <c r="BH33" s="24">
        <v>25.4</v>
      </c>
      <c r="BI33" s="24">
        <v>26</v>
      </c>
      <c r="BJ33" s="24">
        <v>15.7</v>
      </c>
      <c r="BK33" s="24">
        <v>15.8</v>
      </c>
      <c r="BL33" s="24">
        <v>0</v>
      </c>
      <c r="BM33" s="24">
        <v>0</v>
      </c>
      <c r="BN33" s="39">
        <f t="shared" si="5"/>
        <v>239.39999999999998</v>
      </c>
      <c r="BP33" s="62">
        <v>25</v>
      </c>
      <c r="BQ33" s="57">
        <v>6.4</v>
      </c>
      <c r="BR33" s="24">
        <v>23.7</v>
      </c>
      <c r="BS33" s="24">
        <v>28.5</v>
      </c>
      <c r="BT33" s="24">
        <v>30.9</v>
      </c>
      <c r="BU33" s="24">
        <v>16.7</v>
      </c>
      <c r="BV33" s="24">
        <v>18.5</v>
      </c>
      <c r="BW33" s="24">
        <v>0</v>
      </c>
      <c r="BX33" s="24">
        <v>0</v>
      </c>
      <c r="BY33" s="39">
        <f t="shared" si="6"/>
        <v>320.40000000000003</v>
      </c>
      <c r="CA33" s="62">
        <v>25</v>
      </c>
      <c r="CB33" s="57">
        <v>0</v>
      </c>
      <c r="CC33" s="24">
        <v>0</v>
      </c>
      <c r="CD33" s="24">
        <v>31.4</v>
      </c>
      <c r="CE33" s="24">
        <v>33.700000000000003</v>
      </c>
      <c r="CF33" s="24">
        <v>19.3</v>
      </c>
      <c r="CG33" s="24">
        <v>20.100000000000001</v>
      </c>
      <c r="CH33" s="24">
        <v>0</v>
      </c>
      <c r="CI33" s="24">
        <v>0</v>
      </c>
      <c r="CJ33" s="39">
        <f t="shared" si="7"/>
        <v>315</v>
      </c>
      <c r="CL33" s="62">
        <v>25</v>
      </c>
      <c r="CM33" s="57">
        <v>0</v>
      </c>
      <c r="CN33" s="24">
        <v>0</v>
      </c>
      <c r="CO33" s="24">
        <v>0</v>
      </c>
      <c r="CP33" s="24">
        <v>0</v>
      </c>
      <c r="CQ33" s="24">
        <v>0</v>
      </c>
      <c r="CR33" s="24">
        <v>0</v>
      </c>
      <c r="CS33" s="24">
        <v>0</v>
      </c>
      <c r="CT33" s="24">
        <v>0</v>
      </c>
      <c r="CV33" s="62">
        <v>25</v>
      </c>
      <c r="CW33" s="57">
        <v>0</v>
      </c>
      <c r="CX33" s="24">
        <v>0</v>
      </c>
      <c r="CY33" s="24">
        <v>0</v>
      </c>
      <c r="CZ33" s="24">
        <v>0</v>
      </c>
      <c r="DA33" s="24">
        <v>0</v>
      </c>
      <c r="DB33" s="24">
        <v>0</v>
      </c>
      <c r="DC33" s="24">
        <v>0</v>
      </c>
      <c r="DD33" s="24">
        <v>0</v>
      </c>
      <c r="DF33" s="62">
        <v>25</v>
      </c>
      <c r="DG33" s="57">
        <v>0</v>
      </c>
      <c r="DH33" s="24">
        <v>0</v>
      </c>
      <c r="DI33" s="24">
        <v>0</v>
      </c>
      <c r="DJ33" s="24">
        <v>0</v>
      </c>
      <c r="DK33" s="24">
        <v>0</v>
      </c>
      <c r="DL33" s="24">
        <v>0</v>
      </c>
      <c r="DM33" s="24">
        <v>0</v>
      </c>
      <c r="DN33" s="24">
        <v>0</v>
      </c>
      <c r="DP33" s="62">
        <v>25</v>
      </c>
      <c r="DQ33" s="56">
        <v>0</v>
      </c>
      <c r="DR33" s="52">
        <v>0</v>
      </c>
      <c r="DS33" s="52">
        <v>0</v>
      </c>
      <c r="DT33" s="52">
        <v>0</v>
      </c>
      <c r="DU33" s="52">
        <v>0</v>
      </c>
      <c r="DV33" s="52">
        <v>0</v>
      </c>
      <c r="DW33" s="24">
        <v>0</v>
      </c>
      <c r="DX33" s="52">
        <v>0</v>
      </c>
    </row>
    <row r="34" spans="2:128" ht="24" customHeight="1" x14ac:dyDescent="0.2">
      <c r="B34" s="62">
        <v>26</v>
      </c>
      <c r="C34" s="57">
        <v>0</v>
      </c>
      <c r="D34" s="57">
        <v>0.3</v>
      </c>
      <c r="E34" s="57">
        <v>2</v>
      </c>
      <c r="F34" s="57">
        <v>2.1</v>
      </c>
      <c r="G34" s="57">
        <v>-0.1</v>
      </c>
      <c r="H34" s="57">
        <v>-0.1</v>
      </c>
      <c r="I34" s="57">
        <v>0</v>
      </c>
      <c r="J34" s="57">
        <v>0</v>
      </c>
      <c r="K34" s="39">
        <f t="shared" si="0"/>
        <v>-128.19999999999999</v>
      </c>
      <c r="M34" s="62">
        <v>26</v>
      </c>
      <c r="N34" s="57">
        <v>0</v>
      </c>
      <c r="O34" s="24">
        <v>0</v>
      </c>
      <c r="P34" s="24">
        <v>5</v>
      </c>
      <c r="Q34" s="24">
        <v>5.3</v>
      </c>
      <c r="R34" s="24">
        <v>-0.2</v>
      </c>
      <c r="S34" s="24">
        <v>0.8</v>
      </c>
      <c r="T34" s="24">
        <v>0</v>
      </c>
      <c r="U34" s="24">
        <v>0</v>
      </c>
      <c r="V34" s="39">
        <f t="shared" si="1"/>
        <v>-191.3</v>
      </c>
      <c r="X34" s="62">
        <v>26</v>
      </c>
      <c r="Y34" s="57">
        <v>2.2000000000000002</v>
      </c>
      <c r="Z34" s="24">
        <v>3.4</v>
      </c>
      <c r="AA34" s="24">
        <v>15.7</v>
      </c>
      <c r="AB34" s="24">
        <v>16.3</v>
      </c>
      <c r="AC34" s="24">
        <v>6.5</v>
      </c>
      <c r="AD34" s="24">
        <v>7.1</v>
      </c>
      <c r="AE34" s="24">
        <v>0</v>
      </c>
      <c r="AF34" s="24">
        <v>0</v>
      </c>
      <c r="AG34" s="39">
        <f t="shared" si="2"/>
        <v>-60.700000000000031</v>
      </c>
      <c r="AI34" s="62">
        <v>26</v>
      </c>
      <c r="AJ34" s="57">
        <v>0</v>
      </c>
      <c r="AK34" s="24">
        <v>0</v>
      </c>
      <c r="AL34" s="24">
        <v>13.4</v>
      </c>
      <c r="AM34" s="24">
        <v>13.8</v>
      </c>
      <c r="AN34" s="24">
        <v>3.4</v>
      </c>
      <c r="AO34" s="24">
        <v>4.9000000000000004</v>
      </c>
      <c r="AP34" s="24">
        <v>0</v>
      </c>
      <c r="AQ34" s="24">
        <v>0</v>
      </c>
      <c r="AR34" s="39">
        <f t="shared" si="3"/>
        <v>-4.1499999999999879</v>
      </c>
      <c r="AT34" s="62">
        <v>26</v>
      </c>
      <c r="AU34" s="57">
        <v>0</v>
      </c>
      <c r="AV34" s="24">
        <v>1.2</v>
      </c>
      <c r="AW34" s="24">
        <v>26.5</v>
      </c>
      <c r="AX34" s="24">
        <v>27.8</v>
      </c>
      <c r="AY34" s="24">
        <v>15.7</v>
      </c>
      <c r="AZ34" s="24">
        <v>16.899999999999999</v>
      </c>
      <c r="BA34" s="24">
        <v>0</v>
      </c>
      <c r="BB34" s="24">
        <v>0</v>
      </c>
      <c r="BC34" s="39">
        <f t="shared" si="4"/>
        <v>161.30000000000001</v>
      </c>
      <c r="BE34" s="62">
        <v>26</v>
      </c>
      <c r="BF34" s="57">
        <v>0</v>
      </c>
      <c r="BG34" s="24">
        <v>0</v>
      </c>
      <c r="BH34" s="24">
        <v>27.6</v>
      </c>
      <c r="BI34" s="24">
        <v>27.9</v>
      </c>
      <c r="BJ34" s="24">
        <v>17</v>
      </c>
      <c r="BK34" s="24">
        <v>15.3</v>
      </c>
      <c r="BL34" s="24">
        <v>0</v>
      </c>
      <c r="BM34" s="24">
        <v>0</v>
      </c>
      <c r="BN34" s="39">
        <f t="shared" si="5"/>
        <v>251.7</v>
      </c>
      <c r="BP34" s="62">
        <v>26</v>
      </c>
      <c r="BQ34" s="57">
        <v>1.2</v>
      </c>
      <c r="BR34" s="24">
        <v>0.8</v>
      </c>
      <c r="BS34" s="24">
        <v>23.3</v>
      </c>
      <c r="BT34" s="24">
        <v>24.1</v>
      </c>
      <c r="BU34" s="24">
        <v>11.4</v>
      </c>
      <c r="BV34" s="24">
        <v>13.7</v>
      </c>
      <c r="BW34" s="24">
        <v>0</v>
      </c>
      <c r="BX34" s="24">
        <v>0</v>
      </c>
      <c r="BY34" s="39">
        <f t="shared" si="6"/>
        <v>327.75000000000006</v>
      </c>
      <c r="CA34" s="62">
        <v>26</v>
      </c>
      <c r="CB34" s="57">
        <v>0</v>
      </c>
      <c r="CC34" s="24">
        <v>0</v>
      </c>
      <c r="CD34" s="24">
        <v>34.200000000000003</v>
      </c>
      <c r="CE34" s="24">
        <v>35.299999999999997</v>
      </c>
      <c r="CF34" s="24">
        <v>18.899999999999999</v>
      </c>
      <c r="CG34" s="24">
        <v>19.7</v>
      </c>
      <c r="CH34" s="24">
        <v>0</v>
      </c>
      <c r="CI34" s="24">
        <v>0</v>
      </c>
      <c r="CJ34" s="39">
        <f t="shared" si="7"/>
        <v>331.55</v>
      </c>
      <c r="CL34" s="62">
        <v>26</v>
      </c>
      <c r="CM34" s="57">
        <v>0</v>
      </c>
      <c r="CN34" s="24">
        <v>0</v>
      </c>
      <c r="CO34" s="24">
        <v>0</v>
      </c>
      <c r="CP34" s="24">
        <v>0</v>
      </c>
      <c r="CQ34" s="24">
        <v>0</v>
      </c>
      <c r="CR34" s="24">
        <v>0</v>
      </c>
      <c r="CS34" s="24">
        <v>0</v>
      </c>
      <c r="CT34" s="24">
        <v>0</v>
      </c>
      <c r="CV34" s="62">
        <v>26</v>
      </c>
      <c r="CW34" s="57">
        <v>0</v>
      </c>
      <c r="CX34" s="24">
        <v>0</v>
      </c>
      <c r="CY34" s="24">
        <v>0</v>
      </c>
      <c r="CZ34" s="24">
        <v>0</v>
      </c>
      <c r="DA34" s="24">
        <v>0</v>
      </c>
      <c r="DB34" s="24">
        <v>0</v>
      </c>
      <c r="DC34" s="24">
        <v>0</v>
      </c>
      <c r="DD34" s="24">
        <v>0</v>
      </c>
      <c r="DF34" s="62">
        <v>26</v>
      </c>
      <c r="DG34" s="57">
        <v>0</v>
      </c>
      <c r="DH34" s="24">
        <v>0</v>
      </c>
      <c r="DI34" s="24">
        <v>0</v>
      </c>
      <c r="DJ34" s="24">
        <v>0</v>
      </c>
      <c r="DK34" s="24">
        <v>0</v>
      </c>
      <c r="DL34" s="24">
        <v>0</v>
      </c>
      <c r="DM34" s="24">
        <v>0</v>
      </c>
      <c r="DN34" s="24">
        <v>0</v>
      </c>
      <c r="DP34" s="62">
        <v>26</v>
      </c>
      <c r="DQ34" s="56">
        <v>0</v>
      </c>
      <c r="DR34" s="52">
        <v>0</v>
      </c>
      <c r="DS34" s="52">
        <v>0</v>
      </c>
      <c r="DT34" s="52">
        <v>0</v>
      </c>
      <c r="DU34" s="52">
        <v>0</v>
      </c>
      <c r="DV34" s="52">
        <v>0</v>
      </c>
      <c r="DW34" s="24">
        <v>0</v>
      </c>
      <c r="DX34" s="52">
        <v>0</v>
      </c>
    </row>
    <row r="35" spans="2:128" ht="24" customHeight="1" x14ac:dyDescent="0.2">
      <c r="B35" s="62">
        <v>27</v>
      </c>
      <c r="C35" s="57">
        <v>0.3</v>
      </c>
      <c r="D35" s="57">
        <v>0.3</v>
      </c>
      <c r="E35" s="57">
        <v>2.6</v>
      </c>
      <c r="F35" s="57">
        <v>2.6</v>
      </c>
      <c r="G35" s="57">
        <v>-0.2</v>
      </c>
      <c r="H35" s="57">
        <v>0.3</v>
      </c>
      <c r="I35" s="57">
        <v>0</v>
      </c>
      <c r="J35" s="57">
        <v>0</v>
      </c>
      <c r="K35" s="39">
        <f t="shared" si="0"/>
        <v>-137</v>
      </c>
      <c r="M35" s="62">
        <v>27</v>
      </c>
      <c r="N35" s="57">
        <v>0</v>
      </c>
      <c r="O35" s="24">
        <v>0</v>
      </c>
      <c r="P35" s="24">
        <v>2.2999999999999998</v>
      </c>
      <c r="Q35" s="24">
        <v>3.5</v>
      </c>
      <c r="R35" s="24">
        <v>-1.4</v>
      </c>
      <c r="S35" s="24">
        <v>-2.6</v>
      </c>
      <c r="T35" s="24">
        <v>0</v>
      </c>
      <c r="U35" s="24">
        <v>0</v>
      </c>
      <c r="V35" s="39">
        <f t="shared" si="1"/>
        <v>-200.85000000000002</v>
      </c>
      <c r="X35" s="62">
        <v>27</v>
      </c>
      <c r="Y35" s="57">
        <v>5.3</v>
      </c>
      <c r="Z35" s="24">
        <v>19.8</v>
      </c>
      <c r="AA35" s="24">
        <v>8.9</v>
      </c>
      <c r="AB35" s="24">
        <v>11.3</v>
      </c>
      <c r="AC35" s="24">
        <v>-0.5</v>
      </c>
      <c r="AD35" s="24">
        <v>-0.6</v>
      </c>
      <c r="AE35" s="24">
        <v>0</v>
      </c>
      <c r="AF35" s="24">
        <v>0</v>
      </c>
      <c r="AG35" s="39">
        <f t="shared" si="2"/>
        <v>-66.500000000000028</v>
      </c>
      <c r="AI35" s="62">
        <v>27</v>
      </c>
      <c r="AJ35" s="57">
        <v>0</v>
      </c>
      <c r="AK35" s="24">
        <v>0</v>
      </c>
      <c r="AL35" s="24">
        <v>12.4</v>
      </c>
      <c r="AM35" s="24">
        <v>12.6</v>
      </c>
      <c r="AN35" s="24">
        <v>4.5</v>
      </c>
      <c r="AO35" s="24">
        <v>2.2000000000000002</v>
      </c>
      <c r="AP35" s="24">
        <v>0</v>
      </c>
      <c r="AQ35" s="24">
        <v>0</v>
      </c>
      <c r="AR35" s="39">
        <f t="shared" si="3"/>
        <v>-5.6999999999999886</v>
      </c>
      <c r="AT35" s="62">
        <v>27</v>
      </c>
      <c r="AU35" s="57">
        <v>0</v>
      </c>
      <c r="AV35" s="24">
        <v>0</v>
      </c>
      <c r="AW35" s="24">
        <v>24.3</v>
      </c>
      <c r="AX35" s="24">
        <v>25.4</v>
      </c>
      <c r="AY35" s="24">
        <v>11.6</v>
      </c>
      <c r="AZ35" s="24">
        <v>13.4</v>
      </c>
      <c r="BA35" s="24">
        <v>0</v>
      </c>
      <c r="BB35" s="24">
        <v>0</v>
      </c>
      <c r="BC35" s="39">
        <f t="shared" si="4"/>
        <v>169.25</v>
      </c>
      <c r="BE35" s="62">
        <v>27</v>
      </c>
      <c r="BF35" s="57">
        <v>0.4</v>
      </c>
      <c r="BG35" s="24">
        <v>0.6</v>
      </c>
      <c r="BH35" s="24">
        <v>24</v>
      </c>
      <c r="BI35" s="24">
        <v>26.1</v>
      </c>
      <c r="BJ35" s="24">
        <v>14</v>
      </c>
      <c r="BK35" s="24">
        <v>16</v>
      </c>
      <c r="BL35" s="24">
        <v>0</v>
      </c>
      <c r="BM35" s="24">
        <v>0</v>
      </c>
      <c r="BN35" s="39">
        <f t="shared" si="5"/>
        <v>260.7</v>
      </c>
      <c r="BP35" s="62">
        <v>27</v>
      </c>
      <c r="BQ35" s="57">
        <v>0</v>
      </c>
      <c r="BR35" s="24">
        <v>0</v>
      </c>
      <c r="BS35" s="24">
        <v>23.5</v>
      </c>
      <c r="BT35" s="24">
        <v>24</v>
      </c>
      <c r="BU35" s="24">
        <v>12.3</v>
      </c>
      <c r="BV35" s="24">
        <v>12.2</v>
      </c>
      <c r="BW35" s="24">
        <v>0</v>
      </c>
      <c r="BX35" s="24">
        <v>0</v>
      </c>
      <c r="BY35" s="39">
        <f t="shared" si="6"/>
        <v>335.65000000000003</v>
      </c>
      <c r="CA35" s="62">
        <v>27</v>
      </c>
      <c r="CB35" s="57">
        <v>0</v>
      </c>
      <c r="CC35" s="24">
        <v>0</v>
      </c>
      <c r="CD35" s="24">
        <v>36.4</v>
      </c>
      <c r="CE35" s="24">
        <v>36.9</v>
      </c>
      <c r="CF35" s="24">
        <v>20.2</v>
      </c>
      <c r="CG35" s="24">
        <v>19.5</v>
      </c>
      <c r="CH35" s="24">
        <v>0</v>
      </c>
      <c r="CI35" s="24">
        <v>0</v>
      </c>
      <c r="CJ35" s="39">
        <f t="shared" si="7"/>
        <v>349.85</v>
      </c>
      <c r="CL35" s="62">
        <v>27</v>
      </c>
      <c r="CM35" s="57">
        <v>0</v>
      </c>
      <c r="CN35" s="24">
        <v>0</v>
      </c>
      <c r="CO35" s="24">
        <v>0</v>
      </c>
      <c r="CP35" s="24">
        <v>0</v>
      </c>
      <c r="CQ35" s="24">
        <v>0</v>
      </c>
      <c r="CR35" s="24">
        <v>0</v>
      </c>
      <c r="CS35" s="24">
        <v>0</v>
      </c>
      <c r="CT35" s="24">
        <v>0</v>
      </c>
      <c r="CV35" s="62">
        <v>27</v>
      </c>
      <c r="CW35" s="57">
        <v>0</v>
      </c>
      <c r="CX35" s="24">
        <v>0</v>
      </c>
      <c r="CY35" s="24">
        <v>0</v>
      </c>
      <c r="CZ35" s="24">
        <v>0</v>
      </c>
      <c r="DA35" s="24">
        <v>0</v>
      </c>
      <c r="DB35" s="24">
        <v>0</v>
      </c>
      <c r="DC35" s="24">
        <v>0</v>
      </c>
      <c r="DD35" s="24">
        <v>0</v>
      </c>
      <c r="DF35" s="62">
        <v>27</v>
      </c>
      <c r="DG35" s="57">
        <v>0</v>
      </c>
      <c r="DH35" s="24">
        <v>0</v>
      </c>
      <c r="DI35" s="24">
        <v>0</v>
      </c>
      <c r="DJ35" s="24">
        <v>0</v>
      </c>
      <c r="DK35" s="24">
        <v>0</v>
      </c>
      <c r="DL35" s="24">
        <v>0</v>
      </c>
      <c r="DM35" s="24">
        <v>0</v>
      </c>
      <c r="DN35" s="24">
        <v>0</v>
      </c>
      <c r="DP35" s="62">
        <v>27</v>
      </c>
      <c r="DQ35" s="56">
        <v>0</v>
      </c>
      <c r="DR35" s="52">
        <v>0</v>
      </c>
      <c r="DS35" s="52">
        <v>0</v>
      </c>
      <c r="DT35" s="52">
        <v>0</v>
      </c>
      <c r="DU35" s="52">
        <v>0</v>
      </c>
      <c r="DV35" s="52">
        <v>0</v>
      </c>
      <c r="DW35" s="24">
        <v>0</v>
      </c>
      <c r="DX35" s="52">
        <v>0</v>
      </c>
    </row>
    <row r="36" spans="2:128" ht="24" customHeight="1" x14ac:dyDescent="0.2">
      <c r="B36" s="62">
        <v>28</v>
      </c>
      <c r="C36" s="57">
        <v>0.1</v>
      </c>
      <c r="D36" s="57">
        <v>0</v>
      </c>
      <c r="E36" s="57">
        <v>3.2</v>
      </c>
      <c r="F36" s="57">
        <v>3.6</v>
      </c>
      <c r="G36" s="57">
        <v>-0.7</v>
      </c>
      <c r="H36" s="57">
        <v>-0.3</v>
      </c>
      <c r="I36" s="57">
        <v>0</v>
      </c>
      <c r="J36" s="24">
        <v>0</v>
      </c>
      <c r="K36" s="39">
        <f t="shared" si="0"/>
        <v>-145.75</v>
      </c>
      <c r="M36" s="62">
        <v>28</v>
      </c>
      <c r="N36" s="57">
        <v>0</v>
      </c>
      <c r="O36" s="24">
        <v>0</v>
      </c>
      <c r="P36" s="24">
        <v>6.1</v>
      </c>
      <c r="Q36" s="24">
        <v>5.7</v>
      </c>
      <c r="R36" s="24">
        <v>-1</v>
      </c>
      <c r="S36" s="24">
        <v>0.1</v>
      </c>
      <c r="T36" s="24">
        <v>0</v>
      </c>
      <c r="U36" s="24">
        <v>0</v>
      </c>
      <c r="V36" s="39">
        <f t="shared" si="1"/>
        <v>-208.3</v>
      </c>
      <c r="X36" s="62">
        <v>28</v>
      </c>
      <c r="Y36" s="57">
        <v>0</v>
      </c>
      <c r="Z36" s="24">
        <v>0.6</v>
      </c>
      <c r="AA36" s="24">
        <v>6.9</v>
      </c>
      <c r="AB36" s="24">
        <v>7.1</v>
      </c>
      <c r="AC36" s="24">
        <v>-2.1</v>
      </c>
      <c r="AD36" s="24">
        <v>-1.8</v>
      </c>
      <c r="AE36" s="24">
        <v>0</v>
      </c>
      <c r="AF36" s="24">
        <v>0</v>
      </c>
      <c r="AG36" s="39">
        <f t="shared" si="2"/>
        <v>-74.100000000000023</v>
      </c>
      <c r="AI36" s="62">
        <v>28</v>
      </c>
      <c r="AJ36" s="57">
        <v>0</v>
      </c>
      <c r="AK36" s="24">
        <v>0</v>
      </c>
      <c r="AL36" s="24">
        <v>16.3</v>
      </c>
      <c r="AM36" s="24">
        <v>15.8</v>
      </c>
      <c r="AN36" s="24">
        <v>6.8</v>
      </c>
      <c r="AO36" s="24">
        <v>7</v>
      </c>
      <c r="AP36" s="24">
        <v>0</v>
      </c>
      <c r="AQ36" s="24">
        <v>0</v>
      </c>
      <c r="AR36" s="39">
        <f t="shared" si="3"/>
        <v>-4.1499999999999879</v>
      </c>
      <c r="AT36" s="62">
        <v>28</v>
      </c>
      <c r="AU36" s="57">
        <v>0</v>
      </c>
      <c r="AV36" s="24">
        <v>0</v>
      </c>
      <c r="AW36" s="24">
        <v>25.2</v>
      </c>
      <c r="AX36" s="24">
        <v>26.2</v>
      </c>
      <c r="AY36" s="24">
        <v>13.5</v>
      </c>
      <c r="AZ36" s="24">
        <v>14.9</v>
      </c>
      <c r="BA36" s="24">
        <v>0</v>
      </c>
      <c r="BB36" s="24">
        <v>0</v>
      </c>
      <c r="BC36" s="39">
        <f t="shared" si="4"/>
        <v>178.6</v>
      </c>
      <c r="BE36" s="62">
        <v>28</v>
      </c>
      <c r="BF36" s="57">
        <v>2</v>
      </c>
      <c r="BG36" s="24">
        <v>0.9</v>
      </c>
      <c r="BH36" s="24">
        <v>22.1</v>
      </c>
      <c r="BI36" s="24">
        <v>23.2</v>
      </c>
      <c r="BJ36" s="24">
        <v>11.8</v>
      </c>
      <c r="BK36" s="24">
        <v>11</v>
      </c>
      <c r="BL36" s="24">
        <v>0</v>
      </c>
      <c r="BM36" s="24">
        <v>0</v>
      </c>
      <c r="BN36" s="39">
        <f t="shared" si="5"/>
        <v>267.64999999999998</v>
      </c>
      <c r="BP36" s="62">
        <v>28</v>
      </c>
      <c r="BQ36" s="57">
        <v>4.4000000000000004</v>
      </c>
      <c r="BR36" s="24">
        <v>0.6</v>
      </c>
      <c r="BS36" s="24">
        <v>27.4</v>
      </c>
      <c r="BT36" s="24">
        <v>28.2</v>
      </c>
      <c r="BU36" s="24">
        <v>16.600000000000001</v>
      </c>
      <c r="BV36" s="24">
        <v>17.600000000000001</v>
      </c>
      <c r="BW36" s="24">
        <v>0</v>
      </c>
      <c r="BX36" s="24">
        <v>0</v>
      </c>
      <c r="BY36" s="39">
        <f t="shared" si="6"/>
        <v>347.65000000000003</v>
      </c>
      <c r="CA36" s="62">
        <v>28</v>
      </c>
      <c r="CB36" s="57">
        <v>0</v>
      </c>
      <c r="CC36" s="24">
        <v>0</v>
      </c>
      <c r="CD36" s="24">
        <v>35.4</v>
      </c>
      <c r="CE36" s="24">
        <v>37.4</v>
      </c>
      <c r="CF36" s="24">
        <v>20</v>
      </c>
      <c r="CG36" s="24">
        <v>19.600000000000001</v>
      </c>
      <c r="CH36" s="24">
        <v>0</v>
      </c>
      <c r="CI36" s="24">
        <v>0</v>
      </c>
      <c r="CJ36" s="39">
        <f t="shared" si="7"/>
        <v>367.55</v>
      </c>
      <c r="CL36" s="62">
        <v>28</v>
      </c>
      <c r="CM36" s="57">
        <v>0</v>
      </c>
      <c r="CN36" s="24">
        <v>0</v>
      </c>
      <c r="CO36" s="24">
        <v>0</v>
      </c>
      <c r="CP36" s="24">
        <v>0</v>
      </c>
      <c r="CQ36" s="24">
        <v>0</v>
      </c>
      <c r="CR36" s="24">
        <v>0</v>
      </c>
      <c r="CS36" s="24">
        <v>0</v>
      </c>
      <c r="CT36" s="24">
        <v>0</v>
      </c>
      <c r="CV36" s="62">
        <v>28</v>
      </c>
      <c r="CW36" s="57">
        <v>0</v>
      </c>
      <c r="CX36" s="24">
        <v>0</v>
      </c>
      <c r="CY36" s="24">
        <v>0</v>
      </c>
      <c r="CZ36" s="24">
        <v>0</v>
      </c>
      <c r="DA36" s="24">
        <v>0</v>
      </c>
      <c r="DB36" s="24">
        <v>0</v>
      </c>
      <c r="DC36" s="24">
        <v>0</v>
      </c>
      <c r="DD36" s="24">
        <v>0</v>
      </c>
      <c r="DF36" s="62">
        <v>28</v>
      </c>
      <c r="DG36" s="57">
        <v>0</v>
      </c>
      <c r="DH36" s="24">
        <v>0</v>
      </c>
      <c r="DI36" s="24">
        <v>0</v>
      </c>
      <c r="DJ36" s="24">
        <v>0</v>
      </c>
      <c r="DK36" s="24">
        <v>0</v>
      </c>
      <c r="DL36" s="24">
        <v>0</v>
      </c>
      <c r="DM36" s="24">
        <v>0</v>
      </c>
      <c r="DN36" s="24">
        <v>0</v>
      </c>
      <c r="DP36" s="62">
        <v>28</v>
      </c>
      <c r="DQ36" s="56">
        <v>0</v>
      </c>
      <c r="DR36" s="52">
        <v>0</v>
      </c>
      <c r="DS36" s="52">
        <v>0</v>
      </c>
      <c r="DT36" s="52">
        <v>0</v>
      </c>
      <c r="DU36" s="52">
        <v>0</v>
      </c>
      <c r="DV36" s="52">
        <v>0</v>
      </c>
      <c r="DW36" s="24">
        <v>0</v>
      </c>
      <c r="DX36" s="52">
        <v>0</v>
      </c>
    </row>
    <row r="37" spans="2:128" ht="24" customHeight="1" x14ac:dyDescent="0.2">
      <c r="B37" s="62">
        <v>29</v>
      </c>
      <c r="C37" s="57">
        <v>0</v>
      </c>
      <c r="D37" s="57">
        <v>0</v>
      </c>
      <c r="E37" s="57">
        <v>0.3</v>
      </c>
      <c r="F37" s="57">
        <v>1.3</v>
      </c>
      <c r="G37" s="57">
        <v>-1.1000000000000001</v>
      </c>
      <c r="H37" s="57">
        <v>-2.2999999999999998</v>
      </c>
      <c r="I37" s="57">
        <v>0</v>
      </c>
      <c r="J37" s="57">
        <v>0</v>
      </c>
      <c r="K37" s="39">
        <f>IF(AND(E37=0,G37=0),0,K36+(E37+G37)/2-10)</f>
        <v>-156.15</v>
      </c>
      <c r="M37" s="62">
        <v>29</v>
      </c>
      <c r="N37" s="57">
        <v>0</v>
      </c>
      <c r="O37" s="24">
        <v>0</v>
      </c>
      <c r="P37" s="24">
        <v>0</v>
      </c>
      <c r="Q37" s="24">
        <v>0</v>
      </c>
      <c r="R37" s="24">
        <v>0</v>
      </c>
      <c r="S37" s="24">
        <v>0</v>
      </c>
      <c r="T37" s="24">
        <v>0</v>
      </c>
      <c r="U37" s="24">
        <v>0</v>
      </c>
      <c r="V37" s="39">
        <f>IF(AND(P37=0,R37=0),0,V36+(P37+R37)/2-10)</f>
        <v>0</v>
      </c>
      <c r="X37" s="62">
        <v>29</v>
      </c>
      <c r="Y37" s="57">
        <v>0</v>
      </c>
      <c r="Z37" s="24">
        <v>0</v>
      </c>
      <c r="AA37" s="24">
        <v>7.4</v>
      </c>
      <c r="AB37" s="24">
        <v>7.4</v>
      </c>
      <c r="AC37" s="24">
        <v>-0.3</v>
      </c>
      <c r="AD37" s="24">
        <v>-1.3</v>
      </c>
      <c r="AE37" s="24">
        <v>0</v>
      </c>
      <c r="AF37" s="24">
        <v>0</v>
      </c>
      <c r="AG37" s="39">
        <f>IF(AND(AA37=0,AC37=0),0,AG36+(AA37+AC37)/2-10)</f>
        <v>-80.550000000000026</v>
      </c>
      <c r="AI37" s="62">
        <v>29</v>
      </c>
      <c r="AJ37" s="57">
        <v>0</v>
      </c>
      <c r="AK37" s="24">
        <v>0</v>
      </c>
      <c r="AL37" s="24">
        <v>18.600000000000001</v>
      </c>
      <c r="AM37" s="24">
        <v>18.3</v>
      </c>
      <c r="AN37" s="24">
        <v>7.2</v>
      </c>
      <c r="AO37" s="24">
        <v>7.7</v>
      </c>
      <c r="AP37" s="24">
        <v>0</v>
      </c>
      <c r="AQ37" s="24">
        <v>0</v>
      </c>
      <c r="AR37" s="39">
        <f>IF(AND(AL37=0,AN37=0),0,AR36+(AL37+AN37)/2-10)</f>
        <v>-1.2499999999999876</v>
      </c>
      <c r="AT37" s="62">
        <v>29</v>
      </c>
      <c r="AU37" s="57">
        <v>0.7</v>
      </c>
      <c r="AV37" s="24">
        <v>0.1</v>
      </c>
      <c r="AW37" s="24">
        <v>25.9</v>
      </c>
      <c r="AX37" s="24">
        <v>26.3</v>
      </c>
      <c r="AY37" s="24">
        <v>12.2</v>
      </c>
      <c r="AZ37" s="24">
        <v>14.7</v>
      </c>
      <c r="BA37" s="24">
        <v>0</v>
      </c>
      <c r="BB37" s="24">
        <v>0</v>
      </c>
      <c r="BC37" s="39">
        <f>IF(AND(AW37=0,AY37=0),0,BC36+(AW37+AY37)/2-10)</f>
        <v>187.64999999999998</v>
      </c>
      <c r="BE37" s="62">
        <v>29</v>
      </c>
      <c r="BF37" s="57">
        <v>0</v>
      </c>
      <c r="BG37" s="24">
        <v>0</v>
      </c>
      <c r="BH37" s="24">
        <v>24.3</v>
      </c>
      <c r="BI37" s="24">
        <v>24.3</v>
      </c>
      <c r="BJ37" s="24">
        <v>14.6</v>
      </c>
      <c r="BK37" s="24">
        <v>13.2</v>
      </c>
      <c r="BL37" s="24">
        <v>0</v>
      </c>
      <c r="BM37" s="24">
        <v>0</v>
      </c>
      <c r="BN37" s="39">
        <f>IF(AND(BH37=0,BJ37=0),0,BN36+(BH37+BJ37)/2-10)</f>
        <v>277.09999999999997</v>
      </c>
      <c r="BP37" s="62">
        <v>29</v>
      </c>
      <c r="BQ37" s="57">
        <v>0</v>
      </c>
      <c r="BR37" s="24">
        <v>6.1</v>
      </c>
      <c r="BS37" s="24">
        <v>30</v>
      </c>
      <c r="BT37" s="24">
        <v>29.5</v>
      </c>
      <c r="BU37" s="24">
        <v>17.5</v>
      </c>
      <c r="BV37" s="24">
        <v>17.2</v>
      </c>
      <c r="BW37" s="24">
        <v>0</v>
      </c>
      <c r="BX37" s="24">
        <v>0</v>
      </c>
      <c r="BY37" s="39">
        <f>IF(AND(BS37=0,BU37=0),0,BY36+(BS37+BU37)/2-10)</f>
        <v>361.40000000000003</v>
      </c>
      <c r="CA37" s="62">
        <v>29</v>
      </c>
      <c r="CB37" s="57">
        <v>15.5</v>
      </c>
      <c r="CC37" s="24">
        <v>0.1</v>
      </c>
      <c r="CD37" s="24">
        <v>32.5</v>
      </c>
      <c r="CE37" s="24">
        <v>31.7</v>
      </c>
      <c r="CF37" s="24">
        <v>17.5</v>
      </c>
      <c r="CG37" s="24">
        <v>17.7</v>
      </c>
      <c r="CH37" s="24">
        <v>0</v>
      </c>
      <c r="CI37" s="24">
        <v>0</v>
      </c>
      <c r="CJ37" s="39">
        <f>IF(AND(CD37=0,CF37=0),0,CJ36+(CD37+CF37)/2-10)</f>
        <v>382.55</v>
      </c>
      <c r="CL37" s="62">
        <v>29</v>
      </c>
      <c r="CM37" s="57">
        <v>0</v>
      </c>
      <c r="CN37" s="24">
        <v>0</v>
      </c>
      <c r="CO37" s="24">
        <v>0</v>
      </c>
      <c r="CP37" s="24">
        <v>0</v>
      </c>
      <c r="CQ37" s="24">
        <v>0</v>
      </c>
      <c r="CR37" s="24">
        <v>0</v>
      </c>
      <c r="CS37" s="24">
        <v>0</v>
      </c>
      <c r="CT37" s="24">
        <v>0</v>
      </c>
      <c r="CV37" s="62">
        <v>29</v>
      </c>
      <c r="CW37" s="57">
        <v>0</v>
      </c>
      <c r="CX37" s="24">
        <v>0</v>
      </c>
      <c r="CY37" s="24">
        <v>0</v>
      </c>
      <c r="CZ37" s="24">
        <v>0</v>
      </c>
      <c r="DA37" s="24">
        <v>0</v>
      </c>
      <c r="DB37" s="24">
        <v>0</v>
      </c>
      <c r="DC37" s="24">
        <v>0</v>
      </c>
      <c r="DD37" s="24">
        <v>0</v>
      </c>
      <c r="DF37" s="62">
        <v>29</v>
      </c>
      <c r="DG37" s="57">
        <v>0</v>
      </c>
      <c r="DH37" s="24">
        <v>0</v>
      </c>
      <c r="DI37" s="24">
        <v>0</v>
      </c>
      <c r="DJ37" s="24">
        <v>0</v>
      </c>
      <c r="DK37" s="24">
        <v>0</v>
      </c>
      <c r="DL37" s="24">
        <v>0</v>
      </c>
      <c r="DM37" s="24">
        <v>0</v>
      </c>
      <c r="DN37" s="24">
        <v>0</v>
      </c>
      <c r="DP37" s="62">
        <v>29</v>
      </c>
      <c r="DQ37" s="56">
        <v>0</v>
      </c>
      <c r="DR37" s="52">
        <v>0</v>
      </c>
      <c r="DS37" s="52">
        <v>0</v>
      </c>
      <c r="DT37" s="52">
        <v>0</v>
      </c>
      <c r="DU37" s="52">
        <v>0</v>
      </c>
      <c r="DV37" s="52">
        <v>0</v>
      </c>
      <c r="DW37" s="24">
        <v>0</v>
      </c>
      <c r="DX37" s="52">
        <v>0</v>
      </c>
    </row>
    <row r="38" spans="2:128" ht="24" customHeight="1" x14ac:dyDescent="0.2">
      <c r="B38" s="62">
        <v>30</v>
      </c>
      <c r="C38" s="57">
        <v>0.4</v>
      </c>
      <c r="D38" s="57">
        <v>0.2</v>
      </c>
      <c r="E38" s="57">
        <v>0.8</v>
      </c>
      <c r="F38" s="57">
        <v>1.5</v>
      </c>
      <c r="G38" s="57">
        <v>-2</v>
      </c>
      <c r="H38" s="57">
        <v>-2.5</v>
      </c>
      <c r="I38" s="57">
        <v>0</v>
      </c>
      <c r="J38" s="24">
        <v>0</v>
      </c>
      <c r="K38" s="39">
        <f>IF(AND(E38=0,G38=0),0,K37+(E38+G38)/2-10)</f>
        <v>-166.75</v>
      </c>
      <c r="M38" s="62">
        <v>30</v>
      </c>
      <c r="N38" s="57">
        <v>0</v>
      </c>
      <c r="O38" s="24">
        <v>0</v>
      </c>
      <c r="P38" s="24">
        <v>0</v>
      </c>
      <c r="Q38" s="24">
        <v>0</v>
      </c>
      <c r="R38" s="24">
        <v>0</v>
      </c>
      <c r="S38" s="24">
        <v>0</v>
      </c>
      <c r="T38" s="24">
        <v>0</v>
      </c>
      <c r="U38" s="24">
        <v>0</v>
      </c>
      <c r="V38" s="39">
        <f>IF(AND(P38=0,R38=0),0,V37+(P38+R38)/2-10)</f>
        <v>0</v>
      </c>
      <c r="X38" s="62">
        <v>30</v>
      </c>
      <c r="Y38" s="57">
        <v>6.6</v>
      </c>
      <c r="Z38" s="24">
        <v>5.7</v>
      </c>
      <c r="AA38" s="24">
        <v>10.6</v>
      </c>
      <c r="AB38" s="24">
        <v>11.4</v>
      </c>
      <c r="AC38" s="24">
        <v>2.8</v>
      </c>
      <c r="AD38" s="24">
        <v>2.9</v>
      </c>
      <c r="AE38" s="24">
        <v>0</v>
      </c>
      <c r="AF38" s="24">
        <v>0</v>
      </c>
      <c r="AG38" s="39">
        <f>IF(AND(AA38=0,AC38=0),0,AG37+(AA38+AC38)/2-10)</f>
        <v>-83.850000000000023</v>
      </c>
      <c r="AI38" s="62">
        <v>30</v>
      </c>
      <c r="AJ38" s="57">
        <v>0</v>
      </c>
      <c r="AK38" s="24">
        <v>0.1</v>
      </c>
      <c r="AL38" s="24">
        <v>18.899999999999999</v>
      </c>
      <c r="AM38" s="24">
        <v>19.899999999999999</v>
      </c>
      <c r="AN38" s="24">
        <v>6.3</v>
      </c>
      <c r="AO38" s="24">
        <v>8.6999999999999993</v>
      </c>
      <c r="AP38" s="24">
        <v>0</v>
      </c>
      <c r="AQ38" s="24">
        <v>0</v>
      </c>
      <c r="AR38" s="39">
        <f>IF(AND(AL38=0,AN38=0),0,AR37+(AL38+AN38)/2-10)</f>
        <v>1.3500000000000121</v>
      </c>
      <c r="AT38" s="62">
        <v>30</v>
      </c>
      <c r="AU38" s="57">
        <v>0</v>
      </c>
      <c r="AV38" s="24">
        <v>0</v>
      </c>
      <c r="AW38" s="24">
        <v>26.5</v>
      </c>
      <c r="AX38" s="24">
        <v>26.8</v>
      </c>
      <c r="AY38" s="24">
        <v>15.4</v>
      </c>
      <c r="AZ38" s="24">
        <v>17.100000000000001</v>
      </c>
      <c r="BA38" s="24">
        <v>0</v>
      </c>
      <c r="BB38" s="24">
        <v>0</v>
      </c>
      <c r="BC38" s="39">
        <f>IF(AND(AW38=0,AY38=0),0,BC37+(AW38+AY38)/2-10)</f>
        <v>198.59999999999997</v>
      </c>
      <c r="BE38" s="62">
        <v>30</v>
      </c>
      <c r="BF38" s="57">
        <v>0</v>
      </c>
      <c r="BG38" s="24">
        <v>0</v>
      </c>
      <c r="BH38" s="24">
        <v>27.7</v>
      </c>
      <c r="BI38" s="24">
        <v>28.1</v>
      </c>
      <c r="BJ38" s="24">
        <v>17.399999999999999</v>
      </c>
      <c r="BK38" s="24">
        <v>16.399999999999999</v>
      </c>
      <c r="BL38" s="24">
        <v>0</v>
      </c>
      <c r="BM38" s="24">
        <v>0</v>
      </c>
      <c r="BN38" s="39">
        <f>IF(AND(BH38=0,BJ38=0),0,BN37+(BH38+BJ38)/2-10)</f>
        <v>289.64999999999998</v>
      </c>
      <c r="BP38" s="62">
        <v>30</v>
      </c>
      <c r="BQ38" s="57">
        <v>0</v>
      </c>
      <c r="BR38" s="24">
        <v>0</v>
      </c>
      <c r="BS38" s="24">
        <v>25.6</v>
      </c>
      <c r="BT38" s="24">
        <v>27.2</v>
      </c>
      <c r="BU38" s="24">
        <v>15.1</v>
      </c>
      <c r="BV38" s="24">
        <v>16.100000000000001</v>
      </c>
      <c r="BW38" s="24">
        <v>0</v>
      </c>
      <c r="BX38" s="24">
        <v>0</v>
      </c>
      <c r="BY38" s="39">
        <f>IF(AND(BS38=0,BU38=0),0,BY37+(BS38+BU38)/2-10)</f>
        <v>371.75000000000006</v>
      </c>
      <c r="CA38" s="62">
        <v>30</v>
      </c>
      <c r="CB38" s="57">
        <v>3.2</v>
      </c>
      <c r="CC38" s="24">
        <v>8.8000000000000007</v>
      </c>
      <c r="CD38" s="24">
        <v>25.3</v>
      </c>
      <c r="CE38" s="24">
        <v>25.7</v>
      </c>
      <c r="CF38" s="24">
        <v>13.8</v>
      </c>
      <c r="CG38" s="24">
        <v>13.4</v>
      </c>
      <c r="CH38" s="24">
        <v>0</v>
      </c>
      <c r="CI38" s="24">
        <v>0</v>
      </c>
      <c r="CJ38" s="39">
        <f>IF(AND(CD38=0,CF38=0),0,CJ37+(CD38+CF38)/2-10)</f>
        <v>392.1</v>
      </c>
      <c r="CL38" s="62">
        <v>30</v>
      </c>
      <c r="CM38" s="57">
        <v>0</v>
      </c>
      <c r="CN38" s="24">
        <v>0</v>
      </c>
      <c r="CO38" s="24">
        <v>0</v>
      </c>
      <c r="CP38" s="24">
        <v>0</v>
      </c>
      <c r="CQ38" s="24">
        <v>0</v>
      </c>
      <c r="CR38" s="24">
        <v>0</v>
      </c>
      <c r="CS38" s="24">
        <v>0</v>
      </c>
      <c r="CT38" s="24">
        <v>0</v>
      </c>
      <c r="CV38" s="62">
        <v>30</v>
      </c>
      <c r="CW38" s="57">
        <v>0</v>
      </c>
      <c r="CX38" s="24">
        <v>0</v>
      </c>
      <c r="CY38" s="24">
        <v>0</v>
      </c>
      <c r="CZ38" s="24">
        <v>0</v>
      </c>
      <c r="DA38" s="24">
        <v>0</v>
      </c>
      <c r="DB38" s="24">
        <v>0</v>
      </c>
      <c r="DC38" s="24">
        <v>0</v>
      </c>
      <c r="DD38" s="24">
        <v>0</v>
      </c>
      <c r="DF38" s="62">
        <v>30</v>
      </c>
      <c r="DG38" s="57">
        <v>0</v>
      </c>
      <c r="DH38" s="24">
        <v>0</v>
      </c>
      <c r="DI38" s="24">
        <v>0</v>
      </c>
      <c r="DJ38" s="24">
        <v>0</v>
      </c>
      <c r="DK38" s="24">
        <v>0</v>
      </c>
      <c r="DL38" s="24">
        <v>0</v>
      </c>
      <c r="DM38" s="24">
        <v>0</v>
      </c>
      <c r="DN38" s="24">
        <v>0</v>
      </c>
      <c r="DP38" s="62">
        <v>30</v>
      </c>
      <c r="DQ38" s="56">
        <v>0</v>
      </c>
      <c r="DR38" s="52">
        <v>0</v>
      </c>
      <c r="DS38" s="52">
        <v>0</v>
      </c>
      <c r="DT38" s="52">
        <v>0</v>
      </c>
      <c r="DU38" s="52">
        <v>0</v>
      </c>
      <c r="DV38" s="52">
        <v>0</v>
      </c>
      <c r="DW38" s="24">
        <v>0</v>
      </c>
      <c r="DX38" s="52">
        <v>0</v>
      </c>
    </row>
    <row r="39" spans="2:128" ht="24" customHeight="1" thickBot="1" x14ac:dyDescent="0.25">
      <c r="B39" s="63">
        <v>31</v>
      </c>
      <c r="C39" s="65">
        <v>0.1</v>
      </c>
      <c r="D39" s="65">
        <v>0</v>
      </c>
      <c r="E39" s="65">
        <v>5.5</v>
      </c>
      <c r="F39" s="65">
        <v>4.0999999999999996</v>
      </c>
      <c r="G39" s="65">
        <v>-1.5</v>
      </c>
      <c r="H39" s="65">
        <v>-2.2000000000000002</v>
      </c>
      <c r="I39" s="65">
        <v>0</v>
      </c>
      <c r="J39" s="65">
        <v>0</v>
      </c>
      <c r="K39" s="40">
        <f>IF(AND(E39=0,G39=0),0,K38+(E39+G39)/2-10)</f>
        <v>-174.75</v>
      </c>
      <c r="M39" s="63">
        <v>31</v>
      </c>
      <c r="N39" s="65">
        <v>0</v>
      </c>
      <c r="O39" s="26">
        <v>0</v>
      </c>
      <c r="P39" s="26">
        <v>0</v>
      </c>
      <c r="Q39" s="26">
        <v>0</v>
      </c>
      <c r="R39" s="26">
        <v>0</v>
      </c>
      <c r="S39" s="26">
        <v>0</v>
      </c>
      <c r="T39" s="26">
        <v>0</v>
      </c>
      <c r="U39" s="26">
        <v>0</v>
      </c>
      <c r="V39" s="40">
        <f>IF(AND(P39=0,R39=0),0,V38+(P39+R39)/2-10)</f>
        <v>0</v>
      </c>
      <c r="X39" s="63">
        <v>31</v>
      </c>
      <c r="Y39" s="65">
        <v>3.3</v>
      </c>
      <c r="Z39" s="26">
        <v>1.1000000000000001</v>
      </c>
      <c r="AA39" s="26">
        <v>14.3</v>
      </c>
      <c r="AB39" s="26">
        <v>17.600000000000001</v>
      </c>
      <c r="AC39" s="26">
        <v>6.2</v>
      </c>
      <c r="AD39" s="26">
        <v>7.3</v>
      </c>
      <c r="AE39" s="26">
        <v>0</v>
      </c>
      <c r="AF39" s="26">
        <v>0</v>
      </c>
      <c r="AG39" s="40">
        <f>IF(AND(AA39=0,AC39=0),0,AG38+(AA39+AC39)/2-10)</f>
        <v>-83.600000000000023</v>
      </c>
      <c r="AI39" s="63">
        <v>31</v>
      </c>
      <c r="AJ39" s="65">
        <v>0</v>
      </c>
      <c r="AK39" s="26">
        <v>0</v>
      </c>
      <c r="AL39" s="26">
        <v>0</v>
      </c>
      <c r="AM39" s="26">
        <v>0</v>
      </c>
      <c r="AN39" s="26">
        <v>0</v>
      </c>
      <c r="AO39" s="26">
        <v>0</v>
      </c>
      <c r="AP39" s="26">
        <v>0</v>
      </c>
      <c r="AQ39" s="26">
        <v>0</v>
      </c>
      <c r="AR39" s="40">
        <f>IF(AND(AL39=0,AN39=0),0,AR38+(AL39+AN39)/2-10)</f>
        <v>0</v>
      </c>
      <c r="AT39" s="63">
        <v>31</v>
      </c>
      <c r="AU39" s="65">
        <v>0</v>
      </c>
      <c r="AV39" s="26">
        <v>0</v>
      </c>
      <c r="AW39" s="26">
        <v>26</v>
      </c>
      <c r="AX39" s="26">
        <v>27</v>
      </c>
      <c r="AY39" s="26">
        <v>12.5</v>
      </c>
      <c r="AZ39" s="26">
        <v>12.1</v>
      </c>
      <c r="BA39" s="26">
        <v>0</v>
      </c>
      <c r="BB39" s="26">
        <v>0</v>
      </c>
      <c r="BC39" s="40">
        <f>IF(AND(AW39=0,AY39=0),0,BC38+(AW39+AY39)/2-10)</f>
        <v>207.84999999999997</v>
      </c>
      <c r="BE39" s="63">
        <v>31</v>
      </c>
      <c r="BF39" s="65">
        <v>0</v>
      </c>
      <c r="BG39" s="26">
        <v>0</v>
      </c>
      <c r="BH39" s="26">
        <v>0</v>
      </c>
      <c r="BI39" s="26">
        <v>0</v>
      </c>
      <c r="BJ39" s="26">
        <v>0</v>
      </c>
      <c r="BK39" s="26">
        <v>0</v>
      </c>
      <c r="BL39" s="26">
        <v>0</v>
      </c>
      <c r="BM39" s="26">
        <v>0</v>
      </c>
      <c r="BN39" s="40">
        <f>IF(AND(BH39=0,BJ39=0),0,BN38+(BH39+BJ39)/2-10)</f>
        <v>0</v>
      </c>
      <c r="BP39" s="63">
        <v>31</v>
      </c>
      <c r="BQ39" s="65">
        <v>0</v>
      </c>
      <c r="BR39" s="26">
        <v>0</v>
      </c>
      <c r="BS39" s="26">
        <v>27.9</v>
      </c>
      <c r="BT39" s="26">
        <v>27.6</v>
      </c>
      <c r="BU39" s="26">
        <v>14.7</v>
      </c>
      <c r="BV39" s="26">
        <v>13.1</v>
      </c>
      <c r="BW39" s="26">
        <v>0</v>
      </c>
      <c r="BX39" s="26">
        <v>0</v>
      </c>
      <c r="BY39" s="40">
        <f>IF(AND(BS39=0,BU39=0),0,BY38+(BS39+BU39)/2-10)</f>
        <v>383.05000000000007</v>
      </c>
      <c r="CA39" s="63">
        <v>31</v>
      </c>
      <c r="CB39" s="65">
        <v>2.2000000000000002</v>
      </c>
      <c r="CC39" s="26">
        <v>0</v>
      </c>
      <c r="CD39" s="26">
        <v>24</v>
      </c>
      <c r="CE39" s="26">
        <v>24.7</v>
      </c>
      <c r="CF39" s="26">
        <v>11.5</v>
      </c>
      <c r="CG39" s="26">
        <v>10.4</v>
      </c>
      <c r="CH39" s="26">
        <v>0</v>
      </c>
      <c r="CI39" s="26">
        <v>0</v>
      </c>
      <c r="CJ39" s="40">
        <f>IF(AND(CD39=0,CF39=0),0,CJ38+(CD39+CF39)/2-10)</f>
        <v>399.85</v>
      </c>
      <c r="CL39" s="63">
        <v>31</v>
      </c>
      <c r="CM39" s="65">
        <v>0</v>
      </c>
      <c r="CN39" s="26">
        <v>0</v>
      </c>
      <c r="CO39" s="26">
        <v>0</v>
      </c>
      <c r="CP39" s="26">
        <v>0</v>
      </c>
      <c r="CQ39" s="26">
        <v>0</v>
      </c>
      <c r="CR39" s="26">
        <v>0</v>
      </c>
      <c r="CS39" s="26">
        <v>0</v>
      </c>
      <c r="CT39" s="26">
        <v>0</v>
      </c>
      <c r="CV39" s="63">
        <v>31</v>
      </c>
      <c r="CW39" s="65">
        <v>0</v>
      </c>
      <c r="CX39" s="26">
        <v>0</v>
      </c>
      <c r="CY39" s="26">
        <v>0</v>
      </c>
      <c r="CZ39" s="26">
        <v>0</v>
      </c>
      <c r="DA39" s="26">
        <v>0</v>
      </c>
      <c r="DB39" s="26">
        <v>0</v>
      </c>
      <c r="DC39" s="26">
        <v>0</v>
      </c>
      <c r="DD39" s="26">
        <v>0</v>
      </c>
      <c r="DF39" s="63">
        <v>31</v>
      </c>
      <c r="DG39" s="65">
        <v>0</v>
      </c>
      <c r="DH39" s="26">
        <v>0</v>
      </c>
      <c r="DI39" s="26">
        <v>0</v>
      </c>
      <c r="DJ39" s="26">
        <v>0</v>
      </c>
      <c r="DK39" s="26">
        <v>0</v>
      </c>
      <c r="DL39" s="26">
        <v>0</v>
      </c>
      <c r="DM39" s="26">
        <v>0</v>
      </c>
      <c r="DN39" s="26">
        <v>0</v>
      </c>
      <c r="DP39" s="63">
        <v>31</v>
      </c>
      <c r="DQ39" s="56">
        <v>0</v>
      </c>
      <c r="DR39" s="52">
        <v>0</v>
      </c>
      <c r="DS39" s="52">
        <v>0</v>
      </c>
      <c r="DT39" s="52">
        <v>0</v>
      </c>
      <c r="DU39" s="52">
        <v>0</v>
      </c>
      <c r="DV39" s="52">
        <v>0</v>
      </c>
      <c r="DW39" s="26">
        <v>0</v>
      </c>
      <c r="DX39" s="52">
        <v>0</v>
      </c>
    </row>
    <row r="40" spans="2:128" ht="23.25" customHeight="1" thickBot="1" x14ac:dyDescent="0.25">
      <c r="B40" s="64" t="s">
        <v>10</v>
      </c>
      <c r="C40" s="66">
        <f>SUM(C9:C39)</f>
        <v>67.099999999999994</v>
      </c>
      <c r="D40" s="27">
        <f>SUM(D9:D39)</f>
        <v>51.5</v>
      </c>
      <c r="E40" s="28">
        <f>AVERAGE(E9:E39)</f>
        <v>6.8032258064516133</v>
      </c>
      <c r="F40" s="28">
        <f>AVERAGE(F9:F39)</f>
        <v>7.3838709677419354</v>
      </c>
      <c r="G40" s="28">
        <f>AVERAGE(G9:G39)</f>
        <v>1.9225806451612903</v>
      </c>
      <c r="H40" s="28">
        <f>AVERAGE(H9:H39)</f>
        <v>1.5677419354838709</v>
      </c>
      <c r="I40" s="27">
        <f>SUM(I9:I39)</f>
        <v>0</v>
      </c>
      <c r="J40" s="31">
        <f>SUM(J9:J39)</f>
        <v>0</v>
      </c>
      <c r="K40" s="35"/>
      <c r="M40" s="64" t="s">
        <v>10</v>
      </c>
      <c r="N40" s="66">
        <f>SUM(N9:N39)</f>
        <v>10.599999999999998</v>
      </c>
      <c r="O40" s="27">
        <f>SUM(O9:O39)</f>
        <v>12.2</v>
      </c>
      <c r="P40" s="28">
        <f>AVERAGE(P9:P39)</f>
        <v>5.9645161290322575</v>
      </c>
      <c r="Q40" s="28">
        <f>AVERAGE(Q9:Q39)</f>
        <v>6.032258064516129</v>
      </c>
      <c r="R40" s="28">
        <f>AVERAGE(R9:R39)</f>
        <v>-1.3387096774193543</v>
      </c>
      <c r="S40" s="28">
        <f>AVERAGE(S9:S39)</f>
        <v>-2.0451612903225809</v>
      </c>
      <c r="T40" s="27">
        <f>SUM(T9:T39)</f>
        <v>0</v>
      </c>
      <c r="U40" s="31">
        <f>SUM(U9:U39)</f>
        <v>0</v>
      </c>
      <c r="V40" s="35"/>
      <c r="X40" s="64" t="s">
        <v>10</v>
      </c>
      <c r="Y40" s="66">
        <f>SUM(Y9:Y39)</f>
        <v>42.699999999999996</v>
      </c>
      <c r="Z40" s="27">
        <f>SUM(Z9:Z39)</f>
        <v>44.2</v>
      </c>
      <c r="AA40" s="28">
        <f>AVERAGE(AA9:AA39)</f>
        <v>12.409677419354841</v>
      </c>
      <c r="AB40" s="28">
        <f>AVERAGE(AB9:AB39)</f>
        <v>12.883870967741938</v>
      </c>
      <c r="AC40" s="28">
        <f>AVERAGE(AC9:AC39)</f>
        <v>2.1967741935483871</v>
      </c>
      <c r="AD40" s="28">
        <f>AVERAGE(AD9:AD39)</f>
        <v>1.703225806451613</v>
      </c>
      <c r="AE40" s="27">
        <f>SUM(AE9:AE39)</f>
        <v>0</v>
      </c>
      <c r="AF40" s="31">
        <f>SUM(AF9:AF39)</f>
        <v>0</v>
      </c>
      <c r="AG40" s="35"/>
      <c r="AI40" s="64" t="s">
        <v>10</v>
      </c>
      <c r="AJ40" s="66">
        <f>SUM(AJ9:AJ39)</f>
        <v>36.900000000000006</v>
      </c>
      <c r="AK40" s="27">
        <f>SUM(AK9:AK39)</f>
        <v>53.500000000000007</v>
      </c>
      <c r="AL40" s="28">
        <f>AVERAGE(AL9:AL39)</f>
        <v>14.432258064516132</v>
      </c>
      <c r="AM40" s="28">
        <f>AVERAGE(AM9:AM39)</f>
        <v>14.129032258064516</v>
      </c>
      <c r="AN40" s="28">
        <f>AVERAGE(AN9:AN39)</f>
        <v>5.0096774193548388</v>
      </c>
      <c r="AO40" s="28">
        <f>AVERAGE(AO9:AO39)</f>
        <v>5.0225806451612893</v>
      </c>
      <c r="AP40" s="27">
        <f>SUM(AP9:AP39)</f>
        <v>0</v>
      </c>
      <c r="AQ40" s="31">
        <f>SUM(AQ9:AQ39)</f>
        <v>0</v>
      </c>
      <c r="AR40" s="35"/>
      <c r="AT40" s="64" t="s">
        <v>10</v>
      </c>
      <c r="AU40" s="66">
        <f>SUM(AU9:AU39)</f>
        <v>35.900000000000006</v>
      </c>
      <c r="AV40" s="27">
        <f>SUM(AV9:AV39)</f>
        <v>56.2</v>
      </c>
      <c r="AW40" s="28">
        <f>AVERAGE(AW9:AW39)</f>
        <v>22.42258064516129</v>
      </c>
      <c r="AX40" s="28">
        <f>AVERAGE(AX9:AX39)</f>
        <v>22.593548387096774</v>
      </c>
      <c r="AY40" s="28">
        <f>AVERAGE(AY9:AY39)</f>
        <v>10.987096774193549</v>
      </c>
      <c r="AZ40" s="28">
        <f>AVERAGE(AZ9:AZ39)</f>
        <v>11.409677419354839</v>
      </c>
      <c r="BA40" s="27">
        <f>SUM(BA9:BA39)</f>
        <v>0</v>
      </c>
      <c r="BB40" s="31">
        <f>SUM(BB9:BB39)</f>
        <v>0</v>
      </c>
      <c r="BC40" s="35"/>
      <c r="BE40" s="64" t="s">
        <v>10</v>
      </c>
      <c r="BF40" s="66">
        <f>SUM(BF9:BF39)</f>
        <v>108.6</v>
      </c>
      <c r="BG40" s="27">
        <f>SUM(BG9:BG39)</f>
        <v>93.899999999999977</v>
      </c>
      <c r="BH40" s="28">
        <f>AVERAGE(BH9:BH39)</f>
        <v>24.035483870967742</v>
      </c>
      <c r="BI40" s="28">
        <f>AVERAGE(BI9:BI39)</f>
        <v>24.767741935483869</v>
      </c>
      <c r="BJ40" s="28">
        <f>AVERAGE(BJ9:BJ39)</f>
        <v>14.006451612903227</v>
      </c>
      <c r="BK40" s="28">
        <f>AVERAGE(BK9:BK39)</f>
        <v>14.429032258064517</v>
      </c>
      <c r="BL40" s="27">
        <f>SUM(BL9:BL39)</f>
        <v>0</v>
      </c>
      <c r="BM40" s="31">
        <f>SUM(BM9:BM39)</f>
        <v>0</v>
      </c>
      <c r="BN40" s="35"/>
      <c r="BP40" s="64" t="s">
        <v>10</v>
      </c>
      <c r="BQ40" s="66">
        <f>SUM(BQ9:BQ39)</f>
        <v>48.599999999999994</v>
      </c>
      <c r="BR40" s="27">
        <f>SUM(BR9:BR39)</f>
        <v>42.3</v>
      </c>
      <c r="BS40" s="28">
        <f>AVERAGE(BS9:BS39)</f>
        <v>28.454838709677421</v>
      </c>
      <c r="BT40" s="28">
        <f>AVERAGE(BT9:BT39)</f>
        <v>29.558064516129033</v>
      </c>
      <c r="BU40" s="28">
        <f>AVERAGE(BU9:BU39)</f>
        <v>16.258064516129032</v>
      </c>
      <c r="BV40" s="28">
        <f>AVERAGE(BV9:BV39)</f>
        <v>17.029032258064515</v>
      </c>
      <c r="BW40" s="27">
        <f>SUM(BW9:BW39)</f>
        <v>0</v>
      </c>
      <c r="BX40" s="31">
        <f>SUM(BX9:BX39)</f>
        <v>0</v>
      </c>
      <c r="BY40" s="35"/>
      <c r="CA40" s="64" t="s">
        <v>10</v>
      </c>
      <c r="CB40" s="66">
        <f>SUM(CB9:CB39)</f>
        <v>81.400000000000006</v>
      </c>
      <c r="CC40" s="27">
        <f>SUM(CC9:CC39)</f>
        <v>80.099999999999994</v>
      </c>
      <c r="CD40" s="28">
        <f>AVERAGE(CD9:CD39)</f>
        <v>28.932258064516127</v>
      </c>
      <c r="CE40" s="28">
        <f>AVERAGE(CE9:CE39)</f>
        <v>29.954838709677421</v>
      </c>
      <c r="CF40" s="28">
        <f>AVERAGE(CF9:CF39)</f>
        <v>16.864516129032257</v>
      </c>
      <c r="CG40" s="28">
        <f>AVERAGE(CG9:CG39)</f>
        <v>16.896774193548385</v>
      </c>
      <c r="CH40" s="27">
        <f>SUM(CH9:CH39)</f>
        <v>0</v>
      </c>
      <c r="CI40" s="31">
        <f>SUM(CI9:CI39)</f>
        <v>0</v>
      </c>
      <c r="CJ40" s="35"/>
      <c r="CL40" s="64" t="s">
        <v>10</v>
      </c>
      <c r="CM40" s="66">
        <f>SUM(CM9:CM39)</f>
        <v>0</v>
      </c>
      <c r="CN40" s="27">
        <f>SUM(CN9:CN39)</f>
        <v>0</v>
      </c>
      <c r="CO40" s="28">
        <f>AVERAGE(CO9:CO39)</f>
        <v>0</v>
      </c>
      <c r="CP40" s="28">
        <f>AVERAGE(CP9:CP39)</f>
        <v>0</v>
      </c>
      <c r="CQ40" s="28">
        <f>AVERAGE(CQ9:CQ39)</f>
        <v>0</v>
      </c>
      <c r="CR40" s="28">
        <f>AVERAGE(CR9:CR39)</f>
        <v>0</v>
      </c>
      <c r="CS40" s="27">
        <f>SUM(CS9:CS39)</f>
        <v>0</v>
      </c>
      <c r="CT40" s="31">
        <f>SUM(CT9:CT39)</f>
        <v>0</v>
      </c>
      <c r="CV40" s="64" t="s">
        <v>10</v>
      </c>
      <c r="CW40" s="66">
        <f>SUM(CW9:CW39)</f>
        <v>0</v>
      </c>
      <c r="CX40" s="27">
        <f>SUM(CX9:CX39)</f>
        <v>0</v>
      </c>
      <c r="CY40" s="28">
        <f>AVERAGE(CY9:CY39)</f>
        <v>0</v>
      </c>
      <c r="CZ40" s="28">
        <f>AVERAGE(CZ9:CZ39)</f>
        <v>0</v>
      </c>
      <c r="DA40" s="28">
        <f>AVERAGE(DA9:DA39)</f>
        <v>0</v>
      </c>
      <c r="DB40" s="28">
        <f>AVERAGE(DB9:DB39)</f>
        <v>0</v>
      </c>
      <c r="DC40" s="27">
        <f>SUM(DC9:DC39)</f>
        <v>0</v>
      </c>
      <c r="DD40" s="31">
        <f>SUM(DD9:DD39)</f>
        <v>0</v>
      </c>
      <c r="DF40" s="64" t="s">
        <v>10</v>
      </c>
      <c r="DG40" s="66">
        <f>SUM(DG9:DG39)</f>
        <v>0</v>
      </c>
      <c r="DH40" s="27">
        <f>SUM(DH9:DH39)</f>
        <v>0</v>
      </c>
      <c r="DI40" s="28">
        <f>AVERAGE(DI9:DI39)</f>
        <v>0</v>
      </c>
      <c r="DJ40" s="28">
        <f>AVERAGE(DJ9:DJ39)</f>
        <v>0</v>
      </c>
      <c r="DK40" s="28">
        <f>AVERAGE(DK9:DK39)</f>
        <v>0</v>
      </c>
      <c r="DL40" s="28">
        <f>AVERAGE(DL9:DL39)</f>
        <v>0</v>
      </c>
      <c r="DM40" s="27">
        <f>SUM(DM9:DM39)</f>
        <v>0</v>
      </c>
      <c r="DN40" s="31">
        <f>SUM(DN9:DN39)</f>
        <v>0</v>
      </c>
      <c r="DP40" s="64" t="s">
        <v>10</v>
      </c>
      <c r="DQ40" s="66">
        <f>SUM(DQ9:DQ39)</f>
        <v>0</v>
      </c>
      <c r="DR40" s="27">
        <f>SUM(DR9:DR39)</f>
        <v>0</v>
      </c>
      <c r="DS40" s="28">
        <f>AVERAGE(DS9:DS39)</f>
        <v>0</v>
      </c>
      <c r="DT40" s="28">
        <f>AVERAGE(DT9:DT39)</f>
        <v>0</v>
      </c>
      <c r="DU40" s="28">
        <f>AVERAGE(DU9:DU39)</f>
        <v>0</v>
      </c>
      <c r="DV40" s="28">
        <f>AVERAGE(DV9:DV39)</f>
        <v>0</v>
      </c>
      <c r="DW40" s="27">
        <f>SUM(DW9:DW39)</f>
        <v>0</v>
      </c>
      <c r="DX40" s="31">
        <f>SUM(DX9:DX39)</f>
        <v>0</v>
      </c>
    </row>
    <row r="41" spans="2:128" ht="18" x14ac:dyDescent="0.25">
      <c r="B41" s="3"/>
      <c r="C41" s="4"/>
      <c r="D41" s="4"/>
      <c r="E41" s="4"/>
      <c r="F41" s="4"/>
      <c r="G41" s="4"/>
      <c r="H41" s="4"/>
      <c r="I41" s="4"/>
      <c r="J41" s="4"/>
    </row>
    <row r="46" spans="2:128" ht="15.75" x14ac:dyDescent="0.25">
      <c r="AQ46" s="5"/>
    </row>
  </sheetData>
  <mergeCells count="98">
    <mergeCell ref="DP3:DX3"/>
    <mergeCell ref="DP4:DX4"/>
    <mergeCell ref="DQ6:DR6"/>
    <mergeCell ref="DS6:DT6"/>
    <mergeCell ref="DQ7:DR7"/>
    <mergeCell ref="DS7:DT7"/>
    <mergeCell ref="DU7:DV7"/>
    <mergeCell ref="DW7:DX7"/>
    <mergeCell ref="DF3:DN3"/>
    <mergeCell ref="DF4:DN4"/>
    <mergeCell ref="DG6:DH6"/>
    <mergeCell ref="DI6:DJ6"/>
    <mergeCell ref="DG7:DH7"/>
    <mergeCell ref="DI7:DJ7"/>
    <mergeCell ref="DK7:DL7"/>
    <mergeCell ref="DM7:DN7"/>
    <mergeCell ref="CV3:DD3"/>
    <mergeCell ref="CV4:DD4"/>
    <mergeCell ref="CW6:CX6"/>
    <mergeCell ref="CY6:CZ6"/>
    <mergeCell ref="CW7:CX7"/>
    <mergeCell ref="CY7:CZ7"/>
    <mergeCell ref="DA7:DB7"/>
    <mergeCell ref="DC7:DD7"/>
    <mergeCell ref="CL3:CT3"/>
    <mergeCell ref="CL4:CT4"/>
    <mergeCell ref="CM6:CN6"/>
    <mergeCell ref="CO6:CP6"/>
    <mergeCell ref="CM7:CN7"/>
    <mergeCell ref="CO7:CP7"/>
    <mergeCell ref="CQ7:CR7"/>
    <mergeCell ref="CS7:CT7"/>
    <mergeCell ref="CA3:CI3"/>
    <mergeCell ref="CA4:CI4"/>
    <mergeCell ref="CB6:CC6"/>
    <mergeCell ref="CD6:CE6"/>
    <mergeCell ref="CB7:CC7"/>
    <mergeCell ref="CD7:CE7"/>
    <mergeCell ref="CF7:CG7"/>
    <mergeCell ref="CH7:CI7"/>
    <mergeCell ref="BP3:BX3"/>
    <mergeCell ref="BP4:BX4"/>
    <mergeCell ref="BQ6:BR6"/>
    <mergeCell ref="BS6:BT6"/>
    <mergeCell ref="BQ7:BR7"/>
    <mergeCell ref="BS7:BT7"/>
    <mergeCell ref="BU7:BV7"/>
    <mergeCell ref="BW7:BX7"/>
    <mergeCell ref="AL6:AM6"/>
    <mergeCell ref="BH6:BI6"/>
    <mergeCell ref="BF7:BG7"/>
    <mergeCell ref="BH7:BI7"/>
    <mergeCell ref="AU6:AV6"/>
    <mergeCell ref="AW6:AX6"/>
    <mergeCell ref="AU7:AV7"/>
    <mergeCell ref="AW7:AX7"/>
    <mergeCell ref="BA7:BB7"/>
    <mergeCell ref="BF6:BG6"/>
    <mergeCell ref="N7:O7"/>
    <mergeCell ref="R7:S7"/>
    <mergeCell ref="AJ7:AK7"/>
    <mergeCell ref="AN7:AO7"/>
    <mergeCell ref="AP7:AQ7"/>
    <mergeCell ref="AL7:AM7"/>
    <mergeCell ref="Y7:Z7"/>
    <mergeCell ref="AA7:AB7"/>
    <mergeCell ref="G7:H7"/>
    <mergeCell ref="E6:F6"/>
    <mergeCell ref="N6:O6"/>
    <mergeCell ref="P7:Q7"/>
    <mergeCell ref="B2:J2"/>
    <mergeCell ref="M2:U2"/>
    <mergeCell ref="P6:Q6"/>
    <mergeCell ref="B4:J4"/>
    <mergeCell ref="I7:J7"/>
    <mergeCell ref="B3:J3"/>
    <mergeCell ref="C6:D6"/>
    <mergeCell ref="M3:U3"/>
    <mergeCell ref="M4:U4"/>
    <mergeCell ref="C7:D7"/>
    <mergeCell ref="E7:F7"/>
    <mergeCell ref="T7:U7"/>
    <mergeCell ref="BL7:BM7"/>
    <mergeCell ref="AY7:AZ7"/>
    <mergeCell ref="AT3:BB3"/>
    <mergeCell ref="X4:AF4"/>
    <mergeCell ref="AI4:AQ4"/>
    <mergeCell ref="AT4:BB4"/>
    <mergeCell ref="BE3:BM3"/>
    <mergeCell ref="BE4:BM4"/>
    <mergeCell ref="X3:AF3"/>
    <mergeCell ref="AI3:AQ3"/>
    <mergeCell ref="BJ7:BK7"/>
    <mergeCell ref="AC7:AD7"/>
    <mergeCell ref="AE7:AF7"/>
    <mergeCell ref="Y6:Z6"/>
    <mergeCell ref="AA6:AB6"/>
    <mergeCell ref="AJ6:AK6"/>
  </mergeCells>
  <phoneticPr fontId="0" type="noConversion"/>
  <printOptions horizontalCentered="1" verticalCentered="1"/>
  <pageMargins left="0.78740157480314965" right="0.78740157480314965" top="0.46" bottom="0.68" header="0.3" footer="0.31"/>
  <pageSetup paperSize="9" scale="75" pageOrder="overThenDown" orientation="portrait" horizontalDpi="300" verticalDpi="300" r:id="rId1"/>
  <headerFooter alignWithMargins="0">
    <oddHeader xml:space="preserve">&amp;R
</oddHeader>
    <oddFooter>&amp;L&amp;F &amp;D&amp;R...........................................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32"/>
  <sheetViews>
    <sheetView topLeftCell="A10" zoomScale="75" workbookViewId="0">
      <selection activeCell="O19" sqref="O19"/>
    </sheetView>
  </sheetViews>
  <sheetFormatPr defaultRowHeight="15" x14ac:dyDescent="0.2"/>
  <cols>
    <col min="1" max="1" width="5.21875" customWidth="1"/>
    <col min="2" max="8" width="12.6640625" customWidth="1"/>
    <col min="9" max="9" width="5.77734375" customWidth="1"/>
  </cols>
  <sheetData>
    <row r="2" spans="2:11" ht="33.75" customHeight="1" x14ac:dyDescent="0.2">
      <c r="B2" s="78" t="s">
        <v>64</v>
      </c>
      <c r="C2" s="78"/>
      <c r="D2" s="15"/>
      <c r="E2" s="6"/>
      <c r="F2" s="7"/>
      <c r="G2" s="7"/>
      <c r="H2" s="7"/>
      <c r="I2" s="7"/>
      <c r="J2" s="6"/>
      <c r="K2" s="6"/>
    </row>
    <row r="3" spans="2:11" x14ac:dyDescent="0.2">
      <c r="B3" s="8" t="s">
        <v>11</v>
      </c>
      <c r="C3" s="48">
        <v>67.099999999999994</v>
      </c>
    </row>
    <row r="4" spans="2:11" x14ac:dyDescent="0.2">
      <c r="B4" s="8" t="s">
        <v>12</v>
      </c>
      <c r="C4" s="48">
        <v>10.6</v>
      </c>
    </row>
    <row r="5" spans="2:11" x14ac:dyDescent="0.2">
      <c r="B5" s="8" t="s">
        <v>24</v>
      </c>
      <c r="C5" s="48">
        <v>42.7</v>
      </c>
    </row>
    <row r="6" spans="2:11" x14ac:dyDescent="0.2">
      <c r="B6" s="8" t="s">
        <v>15</v>
      </c>
      <c r="C6" s="48">
        <v>36.9</v>
      </c>
    </row>
    <row r="7" spans="2:11" ht="15.75" x14ac:dyDescent="0.25">
      <c r="B7" s="17" t="s">
        <v>16</v>
      </c>
      <c r="C7" s="49">
        <v>35.9</v>
      </c>
      <c r="D7" s="18">
        <f>C7</f>
        <v>35.9</v>
      </c>
    </row>
    <row r="8" spans="2:11" ht="15.75" x14ac:dyDescent="0.25">
      <c r="B8" s="17" t="s">
        <v>17</v>
      </c>
      <c r="C8" s="49">
        <v>108.6</v>
      </c>
      <c r="D8" s="18">
        <f>C8</f>
        <v>108.6</v>
      </c>
    </row>
    <row r="9" spans="2:11" ht="15.75" x14ac:dyDescent="0.25">
      <c r="B9" s="17" t="s">
        <v>18</v>
      </c>
      <c r="C9" s="49">
        <v>48.6</v>
      </c>
      <c r="D9" s="18">
        <f>C9</f>
        <v>48.6</v>
      </c>
    </row>
    <row r="10" spans="2:11" ht="15.75" x14ac:dyDescent="0.25">
      <c r="B10" s="17" t="s">
        <v>19</v>
      </c>
      <c r="C10" s="49">
        <v>81.400000000000006</v>
      </c>
      <c r="D10" s="18">
        <f t="shared" ref="D10:D11" si="0">C10</f>
        <v>81.400000000000006</v>
      </c>
    </row>
    <row r="11" spans="2:11" ht="15.75" x14ac:dyDescent="0.25">
      <c r="B11" s="17" t="s">
        <v>20</v>
      </c>
      <c r="C11" s="49">
        <v>0</v>
      </c>
      <c r="D11" s="18">
        <f t="shared" si="0"/>
        <v>0</v>
      </c>
    </row>
    <row r="12" spans="2:11" x14ac:dyDescent="0.2">
      <c r="B12" s="8" t="s">
        <v>22</v>
      </c>
      <c r="C12" s="50">
        <v>0</v>
      </c>
      <c r="D12" s="23"/>
    </row>
    <row r="13" spans="2:11" x14ac:dyDescent="0.2">
      <c r="B13" s="8" t="s">
        <v>23</v>
      </c>
      <c r="C13" s="50">
        <v>0</v>
      </c>
      <c r="D13" s="23"/>
    </row>
    <row r="14" spans="2:11" x14ac:dyDescent="0.2">
      <c r="B14" s="8" t="s">
        <v>14</v>
      </c>
      <c r="C14" s="50">
        <v>0</v>
      </c>
      <c r="D14" s="23"/>
    </row>
    <row r="15" spans="2:11" ht="15.75" x14ac:dyDescent="0.25">
      <c r="C15" s="13">
        <f>SUM(C3:C14)</f>
        <v>431.79999999999995</v>
      </c>
      <c r="D15" s="22">
        <f>SUM(D7:D14)</f>
        <v>274.5</v>
      </c>
    </row>
    <row r="17" spans="1:9" ht="28.9" customHeight="1" x14ac:dyDescent="0.25">
      <c r="A17" s="80" t="s">
        <v>65</v>
      </c>
      <c r="B17" s="80"/>
      <c r="C17" s="80"/>
      <c r="D17" s="80"/>
      <c r="E17" s="80"/>
      <c r="F17" s="80"/>
      <c r="G17" s="80"/>
      <c r="H17" s="80"/>
      <c r="I17" s="80"/>
    </row>
    <row r="18" spans="1:9" ht="15" customHeight="1" x14ac:dyDescent="0.2">
      <c r="B18" s="79" t="s">
        <v>66</v>
      </c>
      <c r="C18" s="79"/>
      <c r="D18" s="79"/>
      <c r="E18" s="79"/>
      <c r="F18" s="79"/>
      <c r="G18" s="79"/>
      <c r="H18" s="79"/>
    </row>
    <row r="19" spans="1:9" ht="15.75" x14ac:dyDescent="0.25">
      <c r="B19" s="42"/>
      <c r="C19" s="44">
        <v>2018</v>
      </c>
      <c r="D19" s="44">
        <v>2019</v>
      </c>
      <c r="E19" s="45">
        <v>2020</v>
      </c>
      <c r="F19" s="45">
        <v>2021</v>
      </c>
      <c r="G19" s="45">
        <v>2022</v>
      </c>
      <c r="H19" s="45">
        <v>2023</v>
      </c>
    </row>
    <row r="20" spans="1:9" x14ac:dyDescent="0.2">
      <c r="B20" s="19" t="s">
        <v>25</v>
      </c>
      <c r="C20" s="19">
        <v>17</v>
      </c>
      <c r="D20" s="19">
        <v>38</v>
      </c>
      <c r="E20" s="19">
        <v>23</v>
      </c>
      <c r="F20" s="19">
        <v>61</v>
      </c>
      <c r="G20" s="19">
        <v>14.2</v>
      </c>
      <c r="H20" s="19">
        <f t="shared" ref="H20:H31" si="1">C3</f>
        <v>67.099999999999994</v>
      </c>
    </row>
    <row r="21" spans="1:9" x14ac:dyDescent="0.2">
      <c r="B21" s="19" t="s">
        <v>26</v>
      </c>
      <c r="C21" s="19">
        <v>38</v>
      </c>
      <c r="D21" s="19">
        <v>10</v>
      </c>
      <c r="E21" s="19">
        <v>47</v>
      </c>
      <c r="F21" s="19">
        <v>49.3</v>
      </c>
      <c r="G21" s="19">
        <v>13.4</v>
      </c>
      <c r="H21" s="19">
        <f t="shared" si="1"/>
        <v>10.6</v>
      </c>
    </row>
    <row r="22" spans="1:9" x14ac:dyDescent="0.2">
      <c r="B22" s="19" t="s">
        <v>27</v>
      </c>
      <c r="C22" s="19">
        <v>38</v>
      </c>
      <c r="D22" s="19">
        <v>5</v>
      </c>
      <c r="E22" s="19">
        <v>30</v>
      </c>
      <c r="F22" s="19">
        <v>19.8</v>
      </c>
      <c r="G22" s="19">
        <v>18</v>
      </c>
      <c r="H22" s="19">
        <f t="shared" si="1"/>
        <v>42.7</v>
      </c>
    </row>
    <row r="23" spans="1:9" x14ac:dyDescent="0.2">
      <c r="B23" s="19" t="s">
        <v>28</v>
      </c>
      <c r="C23" s="19">
        <v>29</v>
      </c>
      <c r="D23" s="19">
        <v>38</v>
      </c>
      <c r="E23" s="19">
        <v>4.0999999999999996</v>
      </c>
      <c r="F23" s="19">
        <v>48.9</v>
      </c>
      <c r="G23" s="19">
        <v>37.9</v>
      </c>
      <c r="H23" s="19">
        <f t="shared" si="1"/>
        <v>36.9</v>
      </c>
    </row>
    <row r="24" spans="1:9" x14ac:dyDescent="0.2">
      <c r="B24" s="19" t="s">
        <v>16</v>
      </c>
      <c r="C24" s="19">
        <v>36</v>
      </c>
      <c r="D24" s="19">
        <v>99</v>
      </c>
      <c r="E24" s="19">
        <v>35.5</v>
      </c>
      <c r="F24" s="19">
        <v>85.5</v>
      </c>
      <c r="G24" s="19">
        <v>4.5999999999999996</v>
      </c>
      <c r="H24" s="19">
        <f t="shared" si="1"/>
        <v>35.9</v>
      </c>
    </row>
    <row r="25" spans="1:9" x14ac:dyDescent="0.2">
      <c r="B25" s="19" t="s">
        <v>29</v>
      </c>
      <c r="C25" s="19">
        <v>45</v>
      </c>
      <c r="D25" s="19">
        <v>62</v>
      </c>
      <c r="E25" s="19">
        <v>199.2</v>
      </c>
      <c r="F25" s="19">
        <v>8.5</v>
      </c>
      <c r="G25" s="19">
        <v>17.8</v>
      </c>
      <c r="H25" s="19">
        <f t="shared" si="1"/>
        <v>108.6</v>
      </c>
    </row>
    <row r="26" spans="1:9" x14ac:dyDescent="0.2">
      <c r="B26" s="19" t="s">
        <v>30</v>
      </c>
      <c r="C26" s="19">
        <v>42</v>
      </c>
      <c r="D26" s="19">
        <v>85</v>
      </c>
      <c r="E26" s="19">
        <v>66.8</v>
      </c>
      <c r="F26" s="19">
        <v>74.900000000000006</v>
      </c>
      <c r="G26" s="19">
        <v>21</v>
      </c>
      <c r="H26" s="19">
        <f t="shared" si="1"/>
        <v>48.6</v>
      </c>
    </row>
    <row r="27" spans="1:9" x14ac:dyDescent="0.2">
      <c r="B27" s="19" t="s">
        <v>31</v>
      </c>
      <c r="C27" s="19">
        <v>20</v>
      </c>
      <c r="D27" s="19">
        <v>10</v>
      </c>
      <c r="E27" s="19">
        <v>62.9</v>
      </c>
      <c r="F27" s="19">
        <v>51.8</v>
      </c>
      <c r="G27" s="19">
        <v>15.8</v>
      </c>
      <c r="H27" s="19">
        <f t="shared" si="1"/>
        <v>81.400000000000006</v>
      </c>
    </row>
    <row r="28" spans="1:9" x14ac:dyDescent="0.2">
      <c r="B28" s="19" t="s">
        <v>32</v>
      </c>
      <c r="C28" s="19">
        <v>20</v>
      </c>
      <c r="D28" s="19">
        <v>21</v>
      </c>
      <c r="E28" s="19">
        <v>56</v>
      </c>
      <c r="F28" s="19">
        <v>30.3</v>
      </c>
      <c r="G28" s="19">
        <v>134</v>
      </c>
      <c r="H28" s="19">
        <f t="shared" si="1"/>
        <v>0</v>
      </c>
    </row>
    <row r="29" spans="1:9" x14ac:dyDescent="0.2">
      <c r="B29" s="19" t="s">
        <v>22</v>
      </c>
      <c r="C29" s="19">
        <v>21</v>
      </c>
      <c r="D29" s="19">
        <v>16</v>
      </c>
      <c r="E29" s="19">
        <v>77.3</v>
      </c>
      <c r="F29" s="19">
        <v>0.8</v>
      </c>
      <c r="G29" s="19">
        <v>8.3000000000000007</v>
      </c>
      <c r="H29" s="19">
        <f t="shared" si="1"/>
        <v>0</v>
      </c>
    </row>
    <row r="30" spans="1:9" x14ac:dyDescent="0.2">
      <c r="B30" s="19" t="s">
        <v>23</v>
      </c>
      <c r="C30" s="19">
        <v>36</v>
      </c>
      <c r="D30" s="19">
        <v>66</v>
      </c>
      <c r="E30" s="19">
        <v>19.899999999999999</v>
      </c>
      <c r="F30" s="19">
        <v>55</v>
      </c>
      <c r="G30" s="19">
        <v>35.700000000000003</v>
      </c>
      <c r="H30" s="19">
        <f>C13</f>
        <v>0</v>
      </c>
    </row>
    <row r="31" spans="1:9" x14ac:dyDescent="0.2">
      <c r="B31" s="19" t="s">
        <v>14</v>
      </c>
      <c r="C31" s="19">
        <v>53</v>
      </c>
      <c r="D31" s="19">
        <v>59</v>
      </c>
      <c r="E31" s="19">
        <v>47.1</v>
      </c>
      <c r="F31" s="19">
        <v>55</v>
      </c>
      <c r="G31" s="19">
        <v>97.8</v>
      </c>
      <c r="H31" s="19">
        <f t="shared" si="1"/>
        <v>0</v>
      </c>
    </row>
    <row r="32" spans="1:9" ht="15.75" x14ac:dyDescent="0.25">
      <c r="B32" s="19"/>
      <c r="C32" s="67">
        <f>SUM(C20:C31)</f>
        <v>395</v>
      </c>
      <c r="D32" s="67">
        <f>SUM(D20:D31)</f>
        <v>509</v>
      </c>
      <c r="E32" s="67">
        <f>SUM(E20:E31)</f>
        <v>668.8</v>
      </c>
      <c r="F32" s="67">
        <f>SUM(F20:F31)</f>
        <v>540.79999999999995</v>
      </c>
      <c r="G32" s="67">
        <f>SUM(G20:G31)</f>
        <v>418.5</v>
      </c>
      <c r="H32" s="67">
        <f t="shared" ref="H32" si="2">SUM(H20:H31)</f>
        <v>431.79999999999995</v>
      </c>
    </row>
  </sheetData>
  <mergeCells count="3">
    <mergeCell ref="B2:C2"/>
    <mergeCell ref="B18:H18"/>
    <mergeCell ref="A17:I17"/>
  </mergeCells>
  <phoneticPr fontId="0" type="noConversion"/>
  <pageMargins left="0.59055118110236227" right="0.51181102362204722" top="0.59055118110236227" bottom="0.39370078740157483" header="0.11811023622047245" footer="0"/>
  <pageSetup paperSize="9" scale="7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T40"/>
  <sheetViews>
    <sheetView zoomScale="75" workbookViewId="0">
      <selection activeCell="Y26" sqref="Y26"/>
    </sheetView>
  </sheetViews>
  <sheetFormatPr defaultRowHeight="15" x14ac:dyDescent="0.2"/>
  <cols>
    <col min="1" max="1" width="4" customWidth="1"/>
    <col min="4" max="4" width="5.88671875" customWidth="1"/>
    <col min="8" max="8" width="9.33203125" customWidth="1"/>
    <col min="9" max="9" width="7.21875" customWidth="1"/>
    <col min="10" max="10" width="4.77734375" customWidth="1"/>
    <col min="20" max="20" width="4.77734375" customWidth="1"/>
  </cols>
  <sheetData>
    <row r="2" spans="2:20" ht="30.4" customHeight="1" x14ac:dyDescent="0.25">
      <c r="B2" s="81" t="s">
        <v>33</v>
      </c>
      <c r="C2" s="81"/>
      <c r="J2" s="83" t="s">
        <v>37</v>
      </c>
      <c r="K2" s="83"/>
      <c r="L2" s="83"/>
      <c r="M2" s="83"/>
      <c r="N2" s="83"/>
      <c r="O2" s="83"/>
      <c r="P2" s="83"/>
      <c r="Q2" s="83"/>
      <c r="R2" s="83"/>
      <c r="S2" s="83"/>
      <c r="T2" s="83"/>
    </row>
    <row r="3" spans="2:20" ht="15" customHeight="1" x14ac:dyDescent="0.2">
      <c r="B3" s="8" t="s">
        <v>11</v>
      </c>
      <c r="C3" s="51">
        <v>6.8</v>
      </c>
    </row>
    <row r="4" spans="2:20" ht="15" customHeight="1" x14ac:dyDescent="0.2">
      <c r="B4" s="8" t="s">
        <v>12</v>
      </c>
      <c r="C4" s="51">
        <v>6</v>
      </c>
    </row>
    <row r="5" spans="2:20" ht="15" customHeight="1" x14ac:dyDescent="0.2">
      <c r="B5" s="8" t="s">
        <v>13</v>
      </c>
      <c r="C5" s="51">
        <v>12.4</v>
      </c>
    </row>
    <row r="6" spans="2:20" ht="15" customHeight="1" x14ac:dyDescent="0.2">
      <c r="B6" s="8" t="s">
        <v>15</v>
      </c>
      <c r="C6" s="51">
        <v>14.4</v>
      </c>
    </row>
    <row r="7" spans="2:20" ht="15" customHeight="1" x14ac:dyDescent="0.2">
      <c r="B7" s="8" t="s">
        <v>16</v>
      </c>
      <c r="C7" s="51">
        <v>22.4</v>
      </c>
    </row>
    <row r="8" spans="2:20" ht="15" customHeight="1" x14ac:dyDescent="0.2">
      <c r="B8" s="8" t="s">
        <v>17</v>
      </c>
      <c r="C8" s="51">
        <v>24</v>
      </c>
    </row>
    <row r="9" spans="2:20" ht="15" customHeight="1" x14ac:dyDescent="0.2">
      <c r="B9" s="8" t="s">
        <v>18</v>
      </c>
      <c r="C9" s="51">
        <v>28.5</v>
      </c>
    </row>
    <row r="10" spans="2:20" ht="15" customHeight="1" x14ac:dyDescent="0.2">
      <c r="B10" s="8" t="s">
        <v>19</v>
      </c>
      <c r="C10" s="51">
        <v>28.9</v>
      </c>
    </row>
    <row r="11" spans="2:20" ht="15" customHeight="1" x14ac:dyDescent="0.2">
      <c r="B11" s="8" t="s">
        <v>21</v>
      </c>
      <c r="C11" s="51">
        <v>0</v>
      </c>
    </row>
    <row r="12" spans="2:20" x14ac:dyDescent="0.2">
      <c r="B12" s="8" t="s">
        <v>22</v>
      </c>
      <c r="C12" s="51">
        <v>0</v>
      </c>
    </row>
    <row r="13" spans="2:20" x14ac:dyDescent="0.2">
      <c r="B13" s="8" t="s">
        <v>23</v>
      </c>
      <c r="C13" s="51">
        <v>0</v>
      </c>
    </row>
    <row r="14" spans="2:20" x14ac:dyDescent="0.2">
      <c r="B14" s="8" t="s">
        <v>14</v>
      </c>
      <c r="C14" s="51">
        <v>0</v>
      </c>
    </row>
    <row r="15" spans="2:20" ht="15.75" x14ac:dyDescent="0.25">
      <c r="C15" s="16">
        <f>SUM(C3:C14)/12</f>
        <v>11.950000000000001</v>
      </c>
    </row>
    <row r="26" spans="2:8" ht="18" customHeight="1" x14ac:dyDescent="0.2">
      <c r="B26" s="82" t="s">
        <v>67</v>
      </c>
      <c r="C26" s="82"/>
      <c r="D26" s="82"/>
      <c r="E26" s="82"/>
      <c r="F26" s="82"/>
      <c r="G26" s="82"/>
      <c r="H26" s="82"/>
    </row>
    <row r="27" spans="2:8" x14ac:dyDescent="0.2">
      <c r="B27" s="43"/>
      <c r="C27" s="43">
        <v>2018</v>
      </c>
      <c r="D27" s="43">
        <v>2019</v>
      </c>
      <c r="E27" s="43">
        <v>2020</v>
      </c>
      <c r="F27" s="43">
        <v>2021</v>
      </c>
      <c r="G27" s="43">
        <v>2022</v>
      </c>
      <c r="H27" s="43">
        <v>2023</v>
      </c>
    </row>
    <row r="28" spans="2:8" x14ac:dyDescent="0.2">
      <c r="B28" s="19" t="s">
        <v>25</v>
      </c>
      <c r="C28" s="20">
        <v>4.7</v>
      </c>
      <c r="D28" s="20">
        <v>0.3</v>
      </c>
      <c r="E28" s="20">
        <v>0.8</v>
      </c>
      <c r="F28" s="20">
        <v>3.1</v>
      </c>
      <c r="G28" s="14">
        <v>2.7</v>
      </c>
      <c r="H28" s="14">
        <f t="shared" ref="H28:H39" si="0">C3</f>
        <v>6.8</v>
      </c>
    </row>
    <row r="29" spans="2:8" x14ac:dyDescent="0.2">
      <c r="B29" s="19" t="s">
        <v>26</v>
      </c>
      <c r="C29" s="20">
        <v>2.6</v>
      </c>
      <c r="D29" s="20">
        <v>7.2</v>
      </c>
      <c r="E29" s="20">
        <v>8.1</v>
      </c>
      <c r="F29" s="20">
        <v>4.8</v>
      </c>
      <c r="G29" s="14">
        <v>7.3</v>
      </c>
      <c r="H29" s="14">
        <f t="shared" si="0"/>
        <v>6</v>
      </c>
    </row>
    <row r="30" spans="2:8" x14ac:dyDescent="0.2">
      <c r="B30" s="19" t="s">
        <v>27</v>
      </c>
      <c r="C30" s="20">
        <v>6.3</v>
      </c>
      <c r="D30" s="20">
        <v>14.1</v>
      </c>
      <c r="E30" s="20">
        <v>12.1</v>
      </c>
      <c r="F30" s="20">
        <v>10.1</v>
      </c>
      <c r="G30" s="14">
        <v>11.3</v>
      </c>
      <c r="H30" s="14">
        <f t="shared" si="0"/>
        <v>12.4</v>
      </c>
    </row>
    <row r="31" spans="2:8" x14ac:dyDescent="0.2">
      <c r="B31" s="19" t="s">
        <v>28</v>
      </c>
      <c r="C31" s="20">
        <v>21.4</v>
      </c>
      <c r="D31" s="20">
        <v>18.399999999999999</v>
      </c>
      <c r="E31" s="20">
        <v>18.100000000000001</v>
      </c>
      <c r="F31" s="20">
        <v>13.5</v>
      </c>
      <c r="G31" s="14">
        <v>14.4</v>
      </c>
      <c r="H31" s="14">
        <f t="shared" si="0"/>
        <v>14.4</v>
      </c>
    </row>
    <row r="32" spans="2:8" x14ac:dyDescent="0.2">
      <c r="B32" s="19" t="s">
        <v>16</v>
      </c>
      <c r="C32" s="20">
        <v>26</v>
      </c>
      <c r="D32" s="20">
        <v>19.5</v>
      </c>
      <c r="E32" s="20">
        <v>19.600000000000001</v>
      </c>
      <c r="F32" s="20">
        <v>16.8</v>
      </c>
      <c r="G32" s="14">
        <v>24.3</v>
      </c>
      <c r="H32" s="14">
        <f t="shared" si="0"/>
        <v>22.4</v>
      </c>
    </row>
    <row r="33" spans="2:8" x14ac:dyDescent="0.2">
      <c r="B33" s="19" t="s">
        <v>29</v>
      </c>
      <c r="C33" s="20">
        <v>26.1</v>
      </c>
      <c r="D33" s="20">
        <v>28.6</v>
      </c>
      <c r="E33" s="20">
        <v>24.3</v>
      </c>
      <c r="F33" s="20">
        <v>27.6</v>
      </c>
      <c r="G33" s="14">
        <v>28.2</v>
      </c>
      <c r="H33" s="14">
        <f t="shared" si="0"/>
        <v>24</v>
      </c>
    </row>
    <row r="34" spans="2:8" x14ac:dyDescent="0.2">
      <c r="B34" s="19" t="s">
        <v>30</v>
      </c>
      <c r="C34" s="20">
        <v>28.2</v>
      </c>
      <c r="D34" s="20">
        <v>27.5</v>
      </c>
      <c r="E34" s="20">
        <v>26</v>
      </c>
      <c r="F34" s="20">
        <v>29.9</v>
      </c>
      <c r="G34" s="14">
        <v>30.3</v>
      </c>
      <c r="H34" s="14">
        <f t="shared" si="0"/>
        <v>28.5</v>
      </c>
    </row>
    <row r="35" spans="2:8" x14ac:dyDescent="0.2">
      <c r="B35" s="19" t="s">
        <v>31</v>
      </c>
      <c r="C35" s="20">
        <v>31.4</v>
      </c>
      <c r="D35" s="20">
        <v>29.8</v>
      </c>
      <c r="E35" s="20">
        <v>28.4</v>
      </c>
      <c r="F35" s="20">
        <v>26.3</v>
      </c>
      <c r="G35" s="14">
        <v>30.5</v>
      </c>
      <c r="H35" s="14">
        <f t="shared" si="0"/>
        <v>28.9</v>
      </c>
    </row>
    <row r="36" spans="2:8" x14ac:dyDescent="0.2">
      <c r="B36" s="19" t="s">
        <v>32</v>
      </c>
      <c r="C36" s="20">
        <v>24.7</v>
      </c>
      <c r="D36" s="20">
        <v>22.7</v>
      </c>
      <c r="E36" s="20">
        <v>23.1</v>
      </c>
      <c r="F36" s="20">
        <v>21.5</v>
      </c>
      <c r="G36" s="14">
        <v>19.600000000000001</v>
      </c>
      <c r="H36" s="14">
        <f t="shared" si="0"/>
        <v>0</v>
      </c>
    </row>
    <row r="37" spans="2:8" x14ac:dyDescent="0.2">
      <c r="B37" s="19" t="s">
        <v>22</v>
      </c>
      <c r="C37" s="20">
        <v>19.600000000000001</v>
      </c>
      <c r="D37" s="20">
        <v>19.8</v>
      </c>
      <c r="E37" s="20">
        <v>16.3</v>
      </c>
      <c r="F37" s="20">
        <v>16.3</v>
      </c>
      <c r="G37" s="14">
        <v>17.3</v>
      </c>
      <c r="H37" s="14">
        <f t="shared" si="0"/>
        <v>0</v>
      </c>
    </row>
    <row r="38" spans="2:8" x14ac:dyDescent="0.2">
      <c r="B38" s="19" t="s">
        <v>23</v>
      </c>
      <c r="C38" s="20">
        <v>10.3</v>
      </c>
      <c r="D38" s="20">
        <v>13</v>
      </c>
      <c r="E38" s="20">
        <v>6.5</v>
      </c>
      <c r="F38" s="20">
        <v>8.8000000000000007</v>
      </c>
      <c r="G38" s="14">
        <v>8.8000000000000007</v>
      </c>
      <c r="H38" s="14">
        <f t="shared" si="0"/>
        <v>0</v>
      </c>
    </row>
    <row r="39" spans="2:8" x14ac:dyDescent="0.2">
      <c r="B39" s="19" t="s">
        <v>14</v>
      </c>
      <c r="C39" s="20">
        <v>2.5</v>
      </c>
      <c r="D39" s="20">
        <v>5.5</v>
      </c>
      <c r="E39" s="20">
        <v>6.3</v>
      </c>
      <c r="F39" s="20">
        <v>3.1</v>
      </c>
      <c r="G39" s="14">
        <v>5.3</v>
      </c>
      <c r="H39" s="14">
        <f t="shared" si="0"/>
        <v>0</v>
      </c>
    </row>
    <row r="40" spans="2:8" ht="15.75" x14ac:dyDescent="0.25">
      <c r="B40" s="19"/>
      <c r="C40" s="5">
        <f t="shared" ref="C40:G40" si="1">AVERAGE(C28:C39)</f>
        <v>16.983333333333331</v>
      </c>
      <c r="D40" s="5">
        <f t="shared" si="1"/>
        <v>17.2</v>
      </c>
      <c r="E40" s="5">
        <f t="shared" si="1"/>
        <v>15.800000000000002</v>
      </c>
      <c r="F40" s="5">
        <f t="shared" si="1"/>
        <v>15.150000000000004</v>
      </c>
      <c r="G40" s="5">
        <f t="shared" si="1"/>
        <v>16.666666666666668</v>
      </c>
      <c r="H40" s="5">
        <f t="shared" ref="H40" si="2">AVERAGE(H28:H39)</f>
        <v>11.950000000000001</v>
      </c>
    </row>
  </sheetData>
  <mergeCells count="3">
    <mergeCell ref="B2:C2"/>
    <mergeCell ref="B26:H26"/>
    <mergeCell ref="J2:T2"/>
  </mergeCells>
  <phoneticPr fontId="0" type="noConversion"/>
  <pageMargins left="0.94488188976377963" right="0.74803149606299213" top="0.98425196850393704" bottom="0.59055118110236227" header="0.70866141732283472" footer="0.11811023622047245"/>
  <pageSetup paperSize="9" scale="75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S40"/>
  <sheetViews>
    <sheetView zoomScale="75" workbookViewId="0">
      <selection activeCell="AC4" sqref="AC4"/>
    </sheetView>
  </sheetViews>
  <sheetFormatPr defaultRowHeight="15" x14ac:dyDescent="0.2"/>
  <cols>
    <col min="1" max="1" width="4" customWidth="1"/>
    <col min="4" max="4" width="6.33203125" customWidth="1"/>
    <col min="9" max="9" width="5.109375" customWidth="1"/>
    <col min="13" max="13" width="8.33203125" customWidth="1"/>
    <col min="19" max="19" width="6.21875" customWidth="1"/>
  </cols>
  <sheetData>
    <row r="2" spans="2:19" ht="29.25" customHeight="1" x14ac:dyDescent="0.25">
      <c r="B2" s="84" t="s">
        <v>34</v>
      </c>
      <c r="C2" s="84"/>
      <c r="I2" s="80" t="s">
        <v>38</v>
      </c>
      <c r="J2" s="80"/>
      <c r="K2" s="80"/>
      <c r="L2" s="80"/>
      <c r="M2" s="80"/>
      <c r="N2" s="80"/>
      <c r="O2" s="80"/>
      <c r="P2" s="80"/>
      <c r="Q2" s="80"/>
      <c r="R2" s="80"/>
      <c r="S2" s="80"/>
    </row>
    <row r="3" spans="2:19" x14ac:dyDescent="0.2">
      <c r="B3" s="8" t="s">
        <v>11</v>
      </c>
      <c r="C3" s="51">
        <v>1.9</v>
      </c>
    </row>
    <row r="4" spans="2:19" x14ac:dyDescent="0.2">
      <c r="B4" s="8" t="s">
        <v>12</v>
      </c>
      <c r="C4" s="51">
        <v>-1.3</v>
      </c>
    </row>
    <row r="5" spans="2:19" x14ac:dyDescent="0.2">
      <c r="B5" s="8" t="s">
        <v>13</v>
      </c>
      <c r="C5" s="51">
        <v>2.2000000000000002</v>
      </c>
    </row>
    <row r="6" spans="2:19" x14ac:dyDescent="0.2">
      <c r="B6" s="8" t="s">
        <v>15</v>
      </c>
      <c r="C6" s="51">
        <v>5</v>
      </c>
    </row>
    <row r="7" spans="2:19" x14ac:dyDescent="0.2">
      <c r="B7" s="8" t="s">
        <v>16</v>
      </c>
      <c r="C7" s="51">
        <v>11</v>
      </c>
    </row>
    <row r="8" spans="2:19" x14ac:dyDescent="0.2">
      <c r="B8" s="8" t="s">
        <v>17</v>
      </c>
      <c r="C8" s="51">
        <v>14</v>
      </c>
    </row>
    <row r="9" spans="2:19" x14ac:dyDescent="0.2">
      <c r="B9" s="8" t="s">
        <v>18</v>
      </c>
      <c r="C9" s="51">
        <v>16.3</v>
      </c>
    </row>
    <row r="10" spans="2:19" x14ac:dyDescent="0.2">
      <c r="B10" s="8" t="s">
        <v>19</v>
      </c>
      <c r="C10" s="51">
        <v>16.899999999999999</v>
      </c>
    </row>
    <row r="11" spans="2:19" x14ac:dyDescent="0.2">
      <c r="B11" s="8" t="s">
        <v>21</v>
      </c>
      <c r="C11" s="51">
        <v>0</v>
      </c>
    </row>
    <row r="12" spans="2:19" x14ac:dyDescent="0.2">
      <c r="B12" s="8" t="s">
        <v>22</v>
      </c>
      <c r="C12" s="51">
        <v>0</v>
      </c>
    </row>
    <row r="13" spans="2:19" x14ac:dyDescent="0.2">
      <c r="B13" s="8" t="s">
        <v>23</v>
      </c>
      <c r="C13" s="51">
        <v>0</v>
      </c>
    </row>
    <row r="14" spans="2:19" x14ac:dyDescent="0.2">
      <c r="B14" s="8" t="s">
        <v>14</v>
      </c>
      <c r="C14" s="51">
        <v>0</v>
      </c>
    </row>
    <row r="15" spans="2:19" ht="15.75" x14ac:dyDescent="0.25">
      <c r="C15" s="16">
        <f>SUM(C3:C14)/12</f>
        <v>5.5</v>
      </c>
    </row>
    <row r="26" spans="2:8" ht="18" customHeight="1" x14ac:dyDescent="0.2">
      <c r="B26" s="85" t="s">
        <v>68</v>
      </c>
      <c r="C26" s="85"/>
      <c r="D26" s="85"/>
      <c r="E26" s="85"/>
      <c r="F26" s="85"/>
      <c r="G26" s="85"/>
      <c r="H26" s="85"/>
    </row>
    <row r="27" spans="2:8" x14ac:dyDescent="0.2">
      <c r="B27" s="41"/>
      <c r="C27" s="41">
        <v>2018</v>
      </c>
      <c r="D27" s="41">
        <v>2019</v>
      </c>
      <c r="E27" s="41">
        <v>2020</v>
      </c>
      <c r="F27" s="41">
        <v>2021</v>
      </c>
      <c r="G27" s="41">
        <v>2022</v>
      </c>
      <c r="H27" s="41">
        <v>2023</v>
      </c>
    </row>
    <row r="28" spans="2:8" x14ac:dyDescent="0.2">
      <c r="B28" s="19" t="s">
        <v>25</v>
      </c>
      <c r="C28" s="20">
        <v>0</v>
      </c>
      <c r="D28" s="20">
        <v>-3.5</v>
      </c>
      <c r="E28" s="20">
        <v>-3</v>
      </c>
      <c r="F28" s="20">
        <v>-1.5</v>
      </c>
      <c r="G28" s="20">
        <v>-4.0999999999999996</v>
      </c>
      <c r="H28" s="20">
        <f t="shared" ref="H28:H39" si="0">C3</f>
        <v>1.9</v>
      </c>
    </row>
    <row r="29" spans="2:8" x14ac:dyDescent="0.2">
      <c r="B29" s="19" t="s">
        <v>26</v>
      </c>
      <c r="C29" s="20">
        <v>-1.8</v>
      </c>
      <c r="D29" s="20">
        <v>0.1</v>
      </c>
      <c r="E29" s="20">
        <v>0.6</v>
      </c>
      <c r="F29" s="20">
        <v>-2.1</v>
      </c>
      <c r="G29" s="20">
        <v>-0.6</v>
      </c>
      <c r="H29" s="20">
        <f t="shared" si="0"/>
        <v>-1.3</v>
      </c>
    </row>
    <row r="30" spans="2:8" x14ac:dyDescent="0.2">
      <c r="B30" s="19" t="s">
        <v>27</v>
      </c>
      <c r="C30" s="20">
        <v>-0.4</v>
      </c>
      <c r="D30" s="20">
        <v>4</v>
      </c>
      <c r="E30" s="20">
        <v>2.1</v>
      </c>
      <c r="F30" s="20">
        <v>-0.2</v>
      </c>
      <c r="G30" s="46">
        <v>-0.5</v>
      </c>
      <c r="H30" s="46">
        <f t="shared" si="0"/>
        <v>2.2000000000000002</v>
      </c>
    </row>
    <row r="31" spans="2:8" x14ac:dyDescent="0.2">
      <c r="B31" s="19" t="s">
        <v>28</v>
      </c>
      <c r="C31" s="20">
        <v>10.3</v>
      </c>
      <c r="D31" s="20">
        <v>7</v>
      </c>
      <c r="E31" s="20">
        <v>4.9000000000000004</v>
      </c>
      <c r="F31" s="20">
        <v>4</v>
      </c>
      <c r="G31" s="20">
        <v>4.2</v>
      </c>
      <c r="H31" s="20">
        <f t="shared" si="0"/>
        <v>5</v>
      </c>
    </row>
    <row r="32" spans="2:8" x14ac:dyDescent="0.2">
      <c r="B32" s="19" t="s">
        <v>16</v>
      </c>
      <c r="C32" s="20">
        <v>13.3</v>
      </c>
      <c r="D32" s="20">
        <v>10.4</v>
      </c>
      <c r="E32" s="20">
        <v>8.8000000000000007</v>
      </c>
      <c r="F32" s="20">
        <v>7.9</v>
      </c>
      <c r="G32" s="20">
        <v>11</v>
      </c>
      <c r="H32" s="20">
        <f t="shared" si="0"/>
        <v>11</v>
      </c>
    </row>
    <row r="33" spans="2:8" x14ac:dyDescent="0.2">
      <c r="B33" s="19" t="s">
        <v>29</v>
      </c>
      <c r="C33" s="20">
        <v>15.1</v>
      </c>
      <c r="D33" s="20">
        <v>16.7</v>
      </c>
      <c r="E33" s="20">
        <v>15</v>
      </c>
      <c r="F33" s="20">
        <v>15.1</v>
      </c>
      <c r="G33" s="20">
        <v>14.7</v>
      </c>
      <c r="H33" s="20">
        <f t="shared" si="0"/>
        <v>14</v>
      </c>
    </row>
    <row r="34" spans="2:8" x14ac:dyDescent="0.2">
      <c r="B34" s="19" t="s">
        <v>30</v>
      </c>
      <c r="C34" s="29">
        <v>16.5</v>
      </c>
      <c r="D34" s="29">
        <v>15.5</v>
      </c>
      <c r="E34" s="29">
        <v>15.4</v>
      </c>
      <c r="F34" s="29">
        <v>18</v>
      </c>
      <c r="G34" s="29">
        <v>16.3</v>
      </c>
      <c r="H34" s="29">
        <f t="shared" si="0"/>
        <v>16.3</v>
      </c>
    </row>
    <row r="35" spans="2:8" x14ac:dyDescent="0.2">
      <c r="B35" s="19" t="s">
        <v>31</v>
      </c>
      <c r="C35" s="29">
        <v>16.8</v>
      </c>
      <c r="D35" s="29">
        <v>16.5</v>
      </c>
      <c r="E35" s="29">
        <v>16.399999999999999</v>
      </c>
      <c r="F35" s="29">
        <v>14.6</v>
      </c>
      <c r="G35" s="29">
        <v>16.899999999999999</v>
      </c>
      <c r="H35" s="29">
        <f t="shared" si="0"/>
        <v>16.899999999999999</v>
      </c>
    </row>
    <row r="36" spans="2:8" x14ac:dyDescent="0.2">
      <c r="B36" s="19" t="s">
        <v>32</v>
      </c>
      <c r="C36" s="20">
        <v>11.1</v>
      </c>
      <c r="D36" s="20">
        <v>10.6</v>
      </c>
      <c r="E36" s="20">
        <v>10.9</v>
      </c>
      <c r="F36" s="20">
        <v>9.6999999999999993</v>
      </c>
      <c r="G36" s="20">
        <v>10.8</v>
      </c>
      <c r="H36" s="20">
        <f t="shared" si="0"/>
        <v>0</v>
      </c>
    </row>
    <row r="37" spans="2:8" x14ac:dyDescent="0.2">
      <c r="B37" s="19" t="s">
        <v>22</v>
      </c>
      <c r="C37" s="20">
        <v>7</v>
      </c>
      <c r="D37" s="20">
        <v>6.7</v>
      </c>
      <c r="E37" s="20">
        <v>7.8</v>
      </c>
      <c r="F37" s="20">
        <v>3</v>
      </c>
      <c r="G37" s="20">
        <v>7.4</v>
      </c>
      <c r="H37" s="20">
        <f t="shared" si="0"/>
        <v>0</v>
      </c>
    </row>
    <row r="38" spans="2:8" x14ac:dyDescent="0.2">
      <c r="B38" s="19" t="s">
        <v>23</v>
      </c>
      <c r="C38" s="20">
        <v>2.2000000000000002</v>
      </c>
      <c r="D38" s="20">
        <v>6.1</v>
      </c>
      <c r="E38" s="20">
        <v>1.7</v>
      </c>
      <c r="F38" s="20">
        <v>0.8</v>
      </c>
      <c r="G38" s="20">
        <v>2.7</v>
      </c>
      <c r="H38" s="20">
        <f t="shared" si="0"/>
        <v>0</v>
      </c>
    </row>
    <row r="39" spans="2:8" x14ac:dyDescent="0.2">
      <c r="B39" s="19" t="s">
        <v>14</v>
      </c>
      <c r="C39" s="20">
        <v>-1</v>
      </c>
      <c r="D39" s="20">
        <v>1.5</v>
      </c>
      <c r="E39" s="20">
        <v>1.4</v>
      </c>
      <c r="F39" s="20">
        <v>-2.2999999999999998</v>
      </c>
      <c r="G39" s="20">
        <v>-0.7</v>
      </c>
      <c r="H39" s="20">
        <f t="shared" si="0"/>
        <v>0</v>
      </c>
    </row>
    <row r="40" spans="2:8" ht="15.75" x14ac:dyDescent="0.25">
      <c r="B40" s="19"/>
      <c r="C40" s="5">
        <f t="shared" ref="C40:G40" si="1">AVERAGE(C28:C39)</f>
        <v>7.4249999999999998</v>
      </c>
      <c r="D40" s="5">
        <f t="shared" si="1"/>
        <v>7.6333333333333329</v>
      </c>
      <c r="E40" s="5">
        <f t="shared" si="1"/>
        <v>6.8333333333333348</v>
      </c>
      <c r="F40" s="5">
        <f t="shared" si="1"/>
        <v>5.583333333333333</v>
      </c>
      <c r="G40" s="5">
        <f t="shared" si="1"/>
        <v>6.5083333333333337</v>
      </c>
      <c r="H40" s="5">
        <f t="shared" ref="H40" si="2">AVERAGE(H28:H39)</f>
        <v>5.5</v>
      </c>
    </row>
  </sheetData>
  <mergeCells count="3">
    <mergeCell ref="B2:C2"/>
    <mergeCell ref="B26:H26"/>
    <mergeCell ref="I2:S2"/>
  </mergeCells>
  <phoneticPr fontId="0" type="noConversion"/>
  <pageMargins left="0.74803149606299213" right="0.74803149606299213" top="0.98425196850393704" bottom="0.98425196850393704" header="0.51181102362204722" footer="0.51181102362204722"/>
  <pageSetup paperSize="9" scale="80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monthlyreport</vt:lpstr>
      <vt:lpstr>rainfall</vt:lpstr>
      <vt:lpstr>max.temp</vt:lpstr>
      <vt:lpstr>min.temp</vt:lpstr>
    </vt:vector>
  </TitlesOfParts>
  <Company>ULT Hungary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AG-Eva</dc:creator>
  <cp:lastModifiedBy>József Varga</cp:lastModifiedBy>
  <cp:lastPrinted>2018-05-14T10:51:00Z</cp:lastPrinted>
  <dcterms:created xsi:type="dcterms:W3CDTF">2002-09-23T09:29:31Z</dcterms:created>
  <dcterms:modified xsi:type="dcterms:W3CDTF">2023-09-04T15:25:30Z</dcterms:modified>
</cp:coreProperties>
</file>